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Wniosek" sheetId="1" r:id="rId1"/>
    <sheet name="Zał_nr_1" sheetId="2" r:id="rId2"/>
  </sheets>
  <externalReferences>
    <externalReference r:id="rId5"/>
  </externalReferences>
  <definedNames>
    <definedName name="data_rozpoczęcia_inwestycji">'Wniosek'!$F$66</definedName>
    <definedName name="data_rozpoczęcia_prac">'Wniosek'!$F$68</definedName>
    <definedName name="data_zakończenia_inwestycji">'Wniosek'!$W$66</definedName>
    <definedName name="data_zakończenia_prac">'Wniosek'!$W$68</definedName>
    <definedName name="III.A.koszty.b.ogółem">'Wniosek'!$M$119</definedName>
    <definedName name="III.A.koszty.b.senat">'Wniosek'!$Z$119</definedName>
    <definedName name="III.A.koszty.p.ogółem">'Wniosek'!$M$130</definedName>
    <definedName name="III.A.koszty.p.senat">'Wniosek'!$Z$130</definedName>
    <definedName name="III.B.koszty.b.inne.rok">'Wniosek'!$V$142</definedName>
    <definedName name="III.B.koszty.b.ogółem.rok">'Wniosek'!$M$142</definedName>
    <definedName name="III.B.koszty.b.senat.rok">'Wniosek'!$AD$142</definedName>
    <definedName name="III.B.koszty.p.inne.rok">'Wniosek'!$V$151</definedName>
    <definedName name="III.B.koszty.p.ogółem.rok">'Wniosek'!$M$151</definedName>
    <definedName name="III.B.koszty.p.senat.rok">'Wniosek'!$AD$151</definedName>
    <definedName name="III.C.wydatki.lata.ubiegłe.inne">'Wniosek'!$V$161</definedName>
    <definedName name="III.C.wydatki.lata.ubiegłe.ogółem">'Wniosek'!$M$161</definedName>
    <definedName name="III.C.wydatki.lata.ubiegłe.senat">'Wniosek'!$AD$161</definedName>
    <definedName name="III.D.wydatki.planowane.inne">'Wniosek'!$V$169</definedName>
    <definedName name="III.D.wydatki.planowane.ogółem">'Wniosek'!$M$169</definedName>
    <definedName name="III.D.wydatki.planowane.senat">'Wniosek'!$AD$169</definedName>
    <definedName name="IV.środki.innych.ogółem">'Wniosek'!$G$175</definedName>
    <definedName name="IV.środki.innych.rok">'Wniosek'!$W$175</definedName>
    <definedName name="IV.środki.razem.ogółem">'Wniosek'!$G$181</definedName>
    <definedName name="IV.środki.razem.rok">'Wniosek'!$W$181</definedName>
    <definedName name="IV.środki.senat.ogółem">'Wniosek'!$G$180</definedName>
    <definedName name="IV.środki.senat.rok">'Wniosek'!$W$180</definedName>
    <definedName name="IV.środki.własne.ogółem">'Wniosek'!$G$174</definedName>
    <definedName name="IV.środki.własne.rok">'Wniosek'!$W$174</definedName>
    <definedName name="kierunek">'Wniosek'!$AA$19</definedName>
    <definedName name="Nr_kierunku">'[1]Listy'!$A$3:$A$23</definedName>
    <definedName name="_xlnm.Print_Area" localSheetId="0">'Wniosek'!$A$1:$AL$222</definedName>
    <definedName name="_xlnm.Print_Area" localSheetId="1">'Zał_nr_1'!$A$1:$AF$48</definedName>
    <definedName name="pełna.nazwa.zadania">'Wniosek'!$B$14</definedName>
    <definedName name="rok.realizacji">'Wniosek'!$AA$17</definedName>
    <definedName name="szacunkowy.ckrz">'Wniosek'!$Z$111</definedName>
    <definedName name="szacunkowy.ckrz.w.roku">'Wniosek'!$Z$134</definedName>
    <definedName name="V.dotacja.ogółem">'Wniosek'!$C$188</definedName>
    <definedName name="wnioskowana.kwota.str1">'Wniosek'!$D$17</definedName>
    <definedName name="z.II.wniosek">'Wniosek'!$B$61:$AL$105</definedName>
    <definedName name="z.III.A">'Wniosek'!$B$109:$AL$130</definedName>
    <definedName name="z.III.B">'Wniosek'!$B$132:$AL$151</definedName>
    <definedName name="z.III.C">'Wniosek'!$B$153:$AL$161</definedName>
    <definedName name="z.III.D">'Wniosek'!$B$163:$AL$169</definedName>
    <definedName name="z.III.nagłówek">'Wniosek'!$B$107:$AL$107</definedName>
    <definedName name="z.IV">'Wniosek'!$B$171:$AL$181</definedName>
    <definedName name="z.numer.konta">'Wniosek'!$F$30:$AK$30</definedName>
    <definedName name="z.opinie.ekspertyzy">'Wniosek'!$B$190:$AL$195</definedName>
    <definedName name="z.V">'Wniosek'!$B$184:$AL$188</definedName>
    <definedName name="z.wniosek.o.zlecenie.zadania">'Wniosek'!$B$13:$AL$20</definedName>
    <definedName name="z.załącznik.skrócona">'Zał_nr_1'!$A$5:$AF$41</definedName>
    <definedName name="załącznik.koszt.ogółem">'Zał_nr_1'!$C$41</definedName>
    <definedName name="załącznik.koszt.ogółem.netto">'Zał_nr_1'!$C$39</definedName>
    <definedName name="załącznik.koszt.roczny.inne.netto">'Zał_nr_1'!$V$39</definedName>
    <definedName name="załącznik.koszt.roczny.inne.ogółem">'Zał_nr_1'!$V$41</definedName>
    <definedName name="załącznik.koszt.roczny.inne.pośrednie">'Zał_nr_1'!$V$40</definedName>
    <definedName name="załącznik.koszt.roczny.ogółem">'Zał_nr_1'!$T$41</definedName>
    <definedName name="załącznik.koszt.roczny.ogółem.netto">'Zał_nr_1'!$T$39</definedName>
    <definedName name="załącznik.koszt.roczny.pośrednie">'Zał_nr_1'!$T$40</definedName>
    <definedName name="załącznik.koszt.roczny.senat.netto">'Zał_nr_1'!$W$39</definedName>
    <definedName name="załącznik.koszt.roczny.senat.ogółem">'Zał_nr_1'!$W$41</definedName>
    <definedName name="załącznik.koszt.roczny.senat.pośrednie">'Zał_nr_1'!$W$40</definedName>
    <definedName name="załącznik.koszt.roczny.u.własny.netto">'Zał_nr_1'!$U$39</definedName>
    <definedName name="załącznik.koszt.roczny.u.własny.ogółem">'Zał_nr_1'!$U$41</definedName>
    <definedName name="załącznik.koszt.roczny.u.własny.pośrednie">'Zał_nr_1'!$U$40</definedName>
    <definedName name="załącznik.koszty.pośrednie.ogółem">'Zał_nr_1'!$C$40</definedName>
    <definedName name="załącznik.nazwa.zadania">'Zał_nr_1'!$C$8</definedName>
  </definedNames>
  <calcPr fullCalcOnLoad="1"/>
</workbook>
</file>

<file path=xl/sharedStrings.xml><?xml version="1.0" encoding="utf-8"?>
<sst xmlns="http://schemas.openxmlformats.org/spreadsheetml/2006/main" count="300" uniqueCount="225">
  <si>
    <t>WYPEŁNIA KANCELARIA SENATU</t>
  </si>
  <si>
    <t>I</t>
  </si>
  <si>
    <t>II</t>
  </si>
  <si>
    <t>NAZWA JEDNOSTKI</t>
  </si>
  <si>
    <t>ADRES SIEDZIBY JEDNOSTKI</t>
  </si>
  <si>
    <t>TAK</t>
  </si>
  <si>
    <t>POLSKA</t>
  </si>
  <si>
    <t>STOWARZYSZENIE</t>
  </si>
  <si>
    <t>INNE</t>
  </si>
  <si>
    <t>NIE</t>
  </si>
  <si>
    <t>FORMA PRAWNA JEDNOSTKI *</t>
  </si>
  <si>
    <t>CZY JEDNOSTKA POSIADA STATUS ORGANIZACJI POŻYTKU PUBLICZNEGO*</t>
  </si>
  <si>
    <t>TEREN DZIAŁALNOŚCI STATUTOWEJ JEDNOSTKI**</t>
  </si>
  <si>
    <t>WNIOSEK O ZLECENIE ZADANIA</t>
  </si>
  <si>
    <t>W KWOCIE</t>
  </si>
  <si>
    <t>FUNDACJA</t>
  </si>
  <si>
    <t>DO ZARZĄDZENIA NR 15</t>
  </si>
  <si>
    <t>SZEFA KANCELARII SENATU</t>
  </si>
  <si>
    <t>Z DNIA 7 MARCA 2008 R.</t>
  </si>
  <si>
    <t>DATA WPŁYWU</t>
  </si>
  <si>
    <t>(PIECZĘĆ WNIOSKODAWCY)</t>
  </si>
  <si>
    <t>(DATA SPORZĄDZENIA WNIOSKU)</t>
  </si>
  <si>
    <t>(PEŁNA NAZWA ZADANIA)</t>
  </si>
  <si>
    <t>INFORMACJE O JEDNOSTCE SKŁADAJĄCEJ WNIOSEK</t>
  </si>
  <si>
    <t>ZAGRANICA</t>
  </si>
  <si>
    <t>*  WŁAŚCIWĄ ODPOWIEDŹ PROSZĘ ZAZNACZYĆ ZNAKIEM „X”</t>
  </si>
  <si>
    <t>**JEŚLI DZIAŁALNOŚĆ JEST PROWADZONA W KRAJU I ZA GRANICĄ PROSZĘ ZAZNACZYĆ ZNAKIEM „X” OBYDWA POLA</t>
  </si>
  <si>
    <t>IMIONA, NAZWISKA, FUNKCJE, TELEFONY OSÓB BEZPOŚREDNIO REALIZUJĄCYCH ZADANIE</t>
  </si>
  <si>
    <t>CELE STATUTOWE JEDNOSTKI</t>
  </si>
  <si>
    <t>RAZEM KOSZTY POŚREDNIE</t>
  </si>
  <si>
    <t>WYSZCZEGÓLNIENIE</t>
  </si>
  <si>
    <t>DOTACJA Z KANCELARII SENATU</t>
  </si>
  <si>
    <t>ŚRODKI WŁASNE</t>
  </si>
  <si>
    <t>OBOWIĄZKOWE ZAŁĄCZNIKI:</t>
  </si>
  <si>
    <t>POZOSTAŁE ZAŁĄCZNIKI:</t>
  </si>
  <si>
    <t>W TYM ZE ŚRODKÓW KANCELARII SENATU</t>
  </si>
  <si>
    <t>ZŁ</t>
  </si>
  <si>
    <t>W ROKU</t>
  </si>
  <si>
    <t>(DATA, PODPIS I PIECZĘĆ GŁÓWNEGO KSIĘGOWEGO LUB OSOBY ODPOWIEDZIALNEJ ZA SPRAWY FINANSOWE)</t>
  </si>
  <si>
    <t>IMIĘ I NAZWISKO, TELEFON GŁÓWNEGO KSIĘGOWEGO LUB OSOBY ODPOWIEDZIALNEJ ZA SPRAWY FINANSOWE W JEDNOSTCE</t>
  </si>
  <si>
    <t>WNIOSKODAWCA OŚWIADCZA, ŻE PROWADZI KSIĘGI RACHUNKOWE ZGODNIE Z ZASADAMI OKREŚLONYMI 
W USTAWIE Z DNIA 29 WRZEŚNIA 1994 R. O RACHUNKOWOŚCI (DZ. U. Z 2002 R. NR 76, POZ. 694 Z PÓŹN. ZM.)</t>
  </si>
  <si>
    <t>NAZWA BANKU OBSŁUGUJĄCEGO 
JEDNOSTKĘ I NUMER JEJ KONTA</t>
  </si>
  <si>
    <t>TELEFON, FAX, ADRES E-MAIL, 
ADRES STRONY INTERNETOWEJ</t>
  </si>
  <si>
    <t>CZY JEDNOSTKA OTRZYMYWAŁA 
DOTACJE Z FUNDUSZY UNII EUROPEJSKIEJ*</t>
  </si>
  <si>
    <t>IMIONA I NAZWISKA OSÓB WCHODZĄCYCH 
W SKŁAD ZARZĄDU JEDNOSTKI</t>
  </si>
  <si>
    <t xml:space="preserve">KIERUNEK DZIAŁANIA NA RZECZ POLONII I POLAKÓW ZA GRANICĄ </t>
  </si>
  <si>
    <t>*</t>
  </si>
  <si>
    <r>
      <t>(DATA I</t>
    </r>
    <r>
      <rPr>
        <i/>
        <sz val="6"/>
        <rFont val="Times New Roman"/>
        <family val="1"/>
      </rPr>
      <t xml:space="preserve"> </t>
    </r>
    <r>
      <rPr>
        <b/>
        <i/>
        <sz val="6"/>
        <rFont val="Times New Roman"/>
        <family val="1"/>
      </rPr>
      <t>PODPISY OSÓB UPOWAŻNIONYCH DO SKŁADANIA OŚWIADCZEŃ WOLI W IMIENIU JEDNOSTKI</t>
    </r>
    <r>
      <rPr>
        <i/>
        <sz val="6"/>
        <rFont val="Times New Roman"/>
        <family val="1"/>
      </rPr>
      <t>)</t>
    </r>
  </si>
  <si>
    <t>ZAŁĄCZNIK NR 2</t>
  </si>
  <si>
    <t>O CHARAKTERZE INWESTYCYJNYM I PRZYZNANIE DOTACJI NA JEGO WYKONANIE</t>
  </si>
  <si>
    <t>* ZGODNIE Z UCHWAŁĄ NR 154 PREZYDIUM SENATU Z DNIA 6 SIERPNIA 2008 ROKU.</t>
  </si>
  <si>
    <t>INFORMACJA O ZAWARTYCH PRZEZ JEDNOSTKĘ UMOWACH O WYKONANIE ZLECONYCH ZADAŃ PUBLICZNYCH DOTYCZĄCYCH WNIOSKOWANEGO ZADANIA LUB O ZAMIARZE ZAWARCIA TAKICH UMÓW, W TYM INFORMACJA O WNIOSKACH O DOTACJE NA TO ZADANIE ZŁOŻONYCH DO INNYCH PODMIOTÓW</t>
  </si>
  <si>
    <t>INFORMACJA O POSIADANYCH ZASOBACH KADROWYCH DAJĄCYCH GWARANCJĘ PRAWIDŁOWEGO WYKONANIA ZADANIA (UPRAWNIENIA I DOŚWIADCZENIE ZAWODOWE OSÓB BEZPOŚREDNIO ZWIĄZANYCH Z REALIZACJĄ ZADANIA)</t>
  </si>
  <si>
    <t>INFORMACJA O PRZEBIEGU DOTYCHCZASOWYCH STARAŃ DOTYCZĄCYCH PLANOWANEGO ZADANIA (WYSTĄPIENIA DO WŁADZ, URZĘDÓW, PROJEKTY, INNE DOKUMENTY POTWIERDZAJĄCE MOŻLIWOŚĆ PROWADZENIA DZIAŁALNOŚCI NA RZECZ OPIEKI NAD POLONIĄ I POLAKAMI W DANYM OBIEKCIE/LOKALU)</t>
  </si>
  <si>
    <t>(Data rozpoczęcia)</t>
  </si>
  <si>
    <t>(Data zakończenia)</t>
  </si>
  <si>
    <t>INFORMACJE O PROJEKCIE ZADANIA INWESTYCYJNEGO
FINANSOWANEGO ZE ŚRODKÓW PRZEZNACZONYCH NA ZADANIA INWESTYCYJNE</t>
  </si>
  <si>
    <t>LOKALIZACJA INWESTYCJI
(KRAJ, MIEJSCOWOŚĆ, ULICA, 
NUMER DOMU, DZIAŁKI)</t>
  </si>
  <si>
    <t>OGÓLNA CHARAKTERYSTYKA INWESTYCJI</t>
  </si>
  <si>
    <t>PLANOWANY TERMIN ROZPOCZĘCIA I ZAKOŃCZENIA INWESTYCJI</t>
  </si>
  <si>
    <t>PLANOWANY TERMIN ROZPOCZĘCIA I ZAKOŃCZENIA PRAC BUDOWLANYCH</t>
  </si>
  <si>
    <t>CEL INWESTYCJI, PRZEZNACZENIE BUDOWANYCH/REMONTOWANYCH OBIEKTÓW</t>
  </si>
  <si>
    <t>OBECNY STAN PRAWNY NIERUCHOMOŚCI</t>
  </si>
  <si>
    <t>PRZEWIDYWANE STOSUNKI WŁASNOŚCIOWE PO WYBUDOWANIU OBIEKTU WEDŁUG PRAWA MIEJSCOWEGO</t>
  </si>
  <si>
    <t>PRZEWIDYWANY SPOSÓB ZAPEWNIENIA WYKORZYSTANIA OBIEKTU NA CELE OPIEKI NAD POLONIĄ I POLAKAMI ZA GRANICĄ</t>
  </si>
  <si>
    <t xml:space="preserve">DANE TECHNICZNE: </t>
  </si>
  <si>
    <t>POWIERZCHNIA DZIAŁKI</t>
  </si>
  <si>
    <t>POWIERZCHNIA ZABUDOWY</t>
  </si>
  <si>
    <t>POWIERZCHNIA CAŁKOWITA BUDYNKU (LOKALU)</t>
  </si>
  <si>
    <t>POWIERZCHNIA UŻYTKOWA BUDYNKU (LOKALU)</t>
  </si>
  <si>
    <t>LICZBA I PRZEZNACZENIE POMIESZCZEŃ</t>
  </si>
  <si>
    <t>ISTNIEJĄCE UZBROJENIE TECHNICZNE I INNE INFORMACJE TECHNICZNE</t>
  </si>
  <si>
    <t>REMONT LUB ADAPTACJA OBIEKTU (LOKALU)</t>
  </si>
  <si>
    <t>ZAKRES REMONTU LUB ADAPTACJI</t>
  </si>
  <si>
    <t>DOKUMENTACJA PROJEKTOWO-KOSZTORYSOWA (CZY ZOSTAŁA OPRACOWANA I ZATWIERDZONA)</t>
  </si>
  <si>
    <t>TRYB WYBORU WYKONAWCY</t>
  </si>
  <si>
    <t>KOSZT REMONTU WG CEN NA DZIEŃ (KWALIFIKACJE ZAWODOWE OSOBY DOKONUJĄCEJ OSZACOWANIA)</t>
  </si>
  <si>
    <t>ZAKUP OBIEKTU (LOKALU)</t>
  </si>
  <si>
    <t>TECHNICZNA OCENA STANU OBIEKTU NA DZIEŃ (KWALIFIKACJE ZAWODOWE OSOBY DOKONUJĄCEJ OCENY)</t>
  </si>
  <si>
    <t>WYCENA WARTOŚCI OBIEKTU (LOKALU) NA DZIEŃ (KWALIFIKACJE ZAWODOWE OSOBY DOKONUJĄCEJ WYCENY)</t>
  </si>
  <si>
    <t>WARUNKI ZAKUPU (FORMA ZAPŁATY, TERMIN I WARUNKI PŁATNOŚCI)</t>
  </si>
  <si>
    <t>SZACUNKOWA WYCENA EWENTUALNYCH KOSZTÓW REMONTU LUB ADAPTACJI BUDYNKU /LOKALU (KWALIFIKACJE ZAWODOWE OSOBY DOKONUJĄCEJ WYCENY)</t>
  </si>
  <si>
    <t>PRZEWIDYWANE ROCZNE KOSZTY EKSPLOATACJI OBIEKTU I ŹRÓDŁA ICH FINANSOWANIA</t>
  </si>
  <si>
    <t>BUDOWA OBIEKTU</t>
  </si>
  <si>
    <t>LOKALIZACJA (PRZYRZECZENIE WSKAZANIA LOKALIZACYJNEGO LUB DECYZJA WŁADZ ADMINISTRACYJNYCH)</t>
  </si>
  <si>
    <t>WYTYCZNE DO PROJEKTOWANIA WYDANE PRZEZ</t>
  </si>
  <si>
    <t>KONCEPCJA - PROJEKT WSTĘPNY 
(KTO OPRACOWAŁ, KIEDY)</t>
  </si>
  <si>
    <t>ZAŁOŻENIA TECHNICZNO-EKONOMICZNE</t>
  </si>
  <si>
    <t>ZATWIERDZENIE DOKUMENTACJI 
(PRZEZ KOGO, KIEDY)</t>
  </si>
  <si>
    <t>KOSZTORYS INWESTORSKI 
(PRZEZ KOGO I KIEDY OPRACOWANY)</t>
  </si>
  <si>
    <t xml:space="preserve">PLANOWANE UŻYTKOWANIE OBIEKTU </t>
  </si>
  <si>
    <t>PROGRAM DZIAŁALNOŚCI</t>
  </si>
  <si>
    <t>ZEZWOLENIE NA REALIZACJĘ BUDOWY (PRZEZ KOGO WYDANE)</t>
  </si>
  <si>
    <t>INFORMACJA O KOSZTACH ZADANIA INWESTYCYJNEGO</t>
  </si>
  <si>
    <t>INFORMACJE NA TEMAT PRZEWIDYWANYCH KOSZTÓW
ZWIĄZANYCH Z REALIZACJĄ ZADANIA</t>
  </si>
  <si>
    <t xml:space="preserve">KOSZTY BEZPOŚREDNIE </t>
  </si>
  <si>
    <t>2.1</t>
  </si>
  <si>
    <r>
      <t xml:space="preserve">SZACUNKOWY CAŁKOWITY KOSZT REALIZACJI ZADANIA 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(STRUKTURA KOSZTÓW INWESTYCJI W PODZIALE KOSZTOWYM I PROCENTOWYM
 – ZAŁĄCZNIK DO WNIOSKU)</t>
    </r>
  </si>
  <si>
    <t>SZACUNKOWY KOSZT REALIZACJI ZADANIA
WEDŁUG ZAKRESÓW RZECZOWYCH ROBÓT</t>
  </si>
  <si>
    <t>OGÓŁEM</t>
  </si>
  <si>
    <t>W TYM ZE ŚRODKÓW 
KANCELARII SENATU</t>
  </si>
  <si>
    <t>ROBOTY BUDOWLANO - MONTAŻOWE</t>
  </si>
  <si>
    <t>WYPOSAŻENIE OBIEKTU</t>
  </si>
  <si>
    <t>INNE WYDATKI</t>
  </si>
  <si>
    <t>RAZEM KOSZTY BEZPOŚREDNIE</t>
  </si>
  <si>
    <t>2.2</t>
  </si>
  <si>
    <t>INFORMACJE NA TEMAT KOSZTU REALIZACJI ZADANIA 
W ROKU KALENDARZOWYM, KTÓREGO DOTYCZY WNIOSEK</t>
  </si>
  <si>
    <t xml:space="preserve">SZACUNKOWY CAŁKOWITY KOSZT REALIZACJI ZADANIA W ROKU </t>
  </si>
  <si>
    <t>WYDATKI PONIESIONE NA REALIZACJĘ ZADANIA W LATACH UBIEGŁYCH</t>
  </si>
  <si>
    <t>W TYM ZE ŚRODKÓW INNYCH PODMIOTÓW</t>
  </si>
  <si>
    <t>KOLEJNE LATA REALIZACJI
ZADANIA INWESTYCYJNEGO</t>
  </si>
  <si>
    <t>RAZEM WYDATKI PONIESIONE W LATACH UBIEGŁYCH</t>
  </si>
  <si>
    <t>INFORMACJE NA TEMAT PLANOWANYCH KOSZTÓW REALIZACJI ZADANIA 
W LATACH NASTĘPNYCH</t>
  </si>
  <si>
    <t>NASTĘPNE LATA REALIZACJI
ZADANIA INWESTYCYJNEGO</t>
  </si>
  <si>
    <t>RAZEM</t>
  </si>
  <si>
    <t>ŹRÓDŁA FINANSOWANIA ZADANIA INWESTYCYJNEGO</t>
  </si>
  <si>
    <t>W ROKU KALENDARZOWYM, 
KTÓREGO DOTYCZY WNIOSEK</t>
  </si>
  <si>
    <t>ŚRODKI FINANSOWE
(ZŁ)</t>
  </si>
  <si>
    <t>UDZIAŁ W KOSZCIE ZADANIA 
(%)</t>
  </si>
  <si>
    <t>UDZIAŁ W CAŁKOWITYM KOSZCIE ZADANIA 
(%)</t>
  </si>
  <si>
    <t>2.3</t>
  </si>
  <si>
    <t>2.4</t>
  </si>
  <si>
    <t>DOTACJE INNYCH PODMIOTÓW (JAKICH)*</t>
  </si>
  <si>
    <t>*NALEŻY WYMIENIĆ URZĘDY ADMINISTRACJI PAŃSTWOWEJ, JEDNOSTKI SAMORZĄDU TERYTORIALNEGO, FUNDACJE,  STOWARZYSZENIA, PRZEDSIĘBIORCÓW ITP.</t>
  </si>
  <si>
    <t>V</t>
  </si>
  <si>
    <t>PRZEWIDYWANY HARMONOGRAM WYPŁAT ŚRODKÓW Z DOTACJI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</si>
  <si>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</si>
  <si>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</si>
  <si>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</si>
  <si>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</si>
  <si>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</si>
  <si>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</si>
  <si>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</si>
  <si>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</si>
  <si>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</si>
  <si>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miesiące</t>
  </si>
  <si>
    <t>KWOTA (zł)</t>
  </si>
  <si>
    <t>KWOTA DOTACJI
(ogółem)</t>
  </si>
  <si>
    <t>WYKAZ ZAŁĄCZNIKÓW DO WNIOSKU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</si>
  <si>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</si>
  <si>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</si>
  <si>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</si>
  <si>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</si>
  <si>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</si>
  <si>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</si>
  <si>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</si>
  <si>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</si>
  <si>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</si>
  <si>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</si>
  <si>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</si>
  <si>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STATUT JEDNOSTKI.</t>
  </si>
  <si>
    <t>INFORMACJA O POPRZEDNIO REALIZOWANYCH ZADANIACH O PODOBNYM CHARAKTERZE.</t>
  </si>
  <si>
    <t>INFORMACJA O DOTYCHCZASOWEJ DZIAŁALNOŚCI NA RZECZ POLONII
I POLAKÓW ZA GRANICĄ POLEGAJĄCEJ NA REMONTACH, MODERNIZACJI OBIEKTÓW.</t>
  </si>
  <si>
    <t>SZCZEGÓŁOWA KALKULACJA KOSZTÓW POŚREDNICH.</t>
  </si>
  <si>
    <t>pieczęć wnioskodawcy</t>
  </si>
  <si>
    <t>Załącznik</t>
  </si>
  <si>
    <t>do wniosku o zlecenie zadania o charakterze inwestycyjnym</t>
  </si>
  <si>
    <t xml:space="preserve"> i przyznanie dotacji na jego wykonanie </t>
  </si>
  <si>
    <t>Szacunkowy koszt zadania i dotacje oczekiwane z Kancelarii Senatu</t>
  </si>
  <si>
    <t xml:space="preserve"> - struktura kosztów zadania inwestycyjnego w podziale kosztowym i procentowym</t>
  </si>
  <si>
    <t>L.p.</t>
  </si>
  <si>
    <t>Zakres rzeczowy zadania</t>
  </si>
  <si>
    <t xml:space="preserve"> Szacunkowy koszt zadania </t>
  </si>
  <si>
    <t>W roku budżetowym, którego dotyczy wniosek</t>
  </si>
  <si>
    <t>KOSZT ROCZNY</t>
  </si>
  <si>
    <t>Udział własny</t>
  </si>
  <si>
    <t xml:space="preserve"> Kwota dotacji innych podmiotów (jakich) </t>
  </si>
  <si>
    <t xml:space="preserve"> Kwota dotacji z Kancelarii Senatu </t>
  </si>
  <si>
    <t xml:space="preserve">Kwota dotacji innych podmiotów (jakich) </t>
  </si>
  <si>
    <t>Udział procentowy w kosztach zadania</t>
  </si>
  <si>
    <t xml:space="preserve"> KOSZT ROCZNY </t>
  </si>
  <si>
    <t>Koszty bezpośrednie</t>
  </si>
  <si>
    <t>Koszty pośrednie</t>
  </si>
  <si>
    <t>Ogółem</t>
  </si>
  <si>
    <t>(podpis Głównego Księgowego</t>
  </si>
  <si>
    <t>(podpisy osób upoważnionych do składania oświadczeń woli</t>
  </si>
  <si>
    <t>lub osoby odpowiedzialnej za sprawy finansowe)</t>
  </si>
  <si>
    <t>w imieniu jednostki – tych samych, które podpisały wniosek)</t>
  </si>
  <si>
    <r>
      <t>N</t>
    </r>
    <r>
      <rPr>
        <sz val="9"/>
        <rFont val="Times New Roman"/>
        <family val="1"/>
      </rPr>
      <t>AZWA ZADANIA:</t>
    </r>
  </si>
  <si>
    <t xml:space="preserve">W latach ubiegłych (rok) </t>
  </si>
  <si>
    <t xml:space="preserve">W latach następnych (rok) </t>
  </si>
  <si>
    <t>ZAŁĄCZNIK DO WNIOSKU O ZLECENIE ZADANIA O CHARAKTERZE INWESTYCYJNYM I PRZYZNANIE DOTACJI NA JEGO WYKONANIE (szacunkowy koszt zadania i dotacje oczekiwane z kancelarii senatu - struktura kosztów zadania inwestycyjnego w podziale kosztowym i procentowym).</t>
  </si>
  <si>
    <t>AKTUALNY ODPIS Z KRAJOWEGO REJESTRU SĄDOWEGO LUB INNEGO WŁAŚCIWEGO REJESTRU (nie starszy niż sprzed 3 miesięcy).</t>
  </si>
  <si>
    <t>ODPISY UMÓW ZAWARTYCH Z UCZESTNIKAMI PROCESU BUDOWLANEGO I DECYZJI ADMINISTRACYJNYCH ODNOSZĄCYCH SIĘ DO ZADANIA INWESTYCYJNEGO (lokalizacja, pozwolenie na budowę, pozwolenie na użytkowanie).</t>
  </si>
  <si>
    <t>KOSZTORYS INWESTORSKI ROBÓT BUDOWLANYCH (zatwierdzony przez jednostkę).</t>
  </si>
  <si>
    <t>DOKUMENTACJA FOTOGRAFICZNA DOTYCZĄCA WNIOSKOWANEGO ZADANIA I JEGO ZAKRESÓW RZECZOWYCH (w wersji elektronicznej).</t>
  </si>
  <si>
    <t>POSIADANE OPINIE I EKSPERTYZY DOTYCZĄCE PLANOWANEGO ZADANIA</t>
  </si>
  <si>
    <t>KOSZTY PRZYGOTOWANIA REALIZACJI ZADANIA 
(np.. dokumentacja projektowo-kosztorysowa)</t>
  </si>
  <si>
    <r>
      <t xml:space="preserve">KOSZTY POŚREDNIE </t>
    </r>
    <r>
      <rPr>
        <sz val="8"/>
        <rFont val="Times New Roman"/>
        <family val="1"/>
      </rPr>
      <t xml:space="preserve">
(o ile ich poniesienie jest niezbędne do prawidłowej realizacji zadania przez jednostkę)</t>
    </r>
  </si>
  <si>
    <t>TRYB SKŁADANIA OŚWIADCZEŃ WOLI (zgodny z załączonymi do wniosku statutem jednostki oraz aktualnym odpisem z krajowego rejestru sądowego lub innego właściwego rejestru)</t>
  </si>
  <si>
    <t>Uwaga! W kosztach bezpośednich proszę podać szczegółowy zakres rzeczowy, a zakresy robót budowlanych w nazwie elementów scalonych robót.</t>
  </si>
  <si>
    <t>ADRES DO KORESPONDENCJI
(jeśli taki sam jak w punkcie 2 proszę wpisać: jak wyżej)</t>
  </si>
  <si>
    <t>IMIONA, NAZWISKA I FUNKCJE OSÓB UPOWAŻNIONYCH DO PODPISANIA UMOWY Z KANCELARIĄ SENATU</t>
  </si>
  <si>
    <t>Miejscowość, data:</t>
  </si>
  <si>
    <t>NUMER REFERENCYJNY WNIOSKU</t>
  </si>
  <si>
    <t>12.</t>
  </si>
  <si>
    <t>13.</t>
  </si>
  <si>
    <t>14.</t>
  </si>
  <si>
    <t>Kierunki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</si>
  <si>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</si>
  <si>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</si>
  <si>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</si>
  <si>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</si>
  <si>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</si>
  <si>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</si>
  <si>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</si>
  <si>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</si>
  <si>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</si>
  <si>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</si>
  <si>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</si>
  <si>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</si>
  <si>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</si>
  <si>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</si>
  <si>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</si>
  <si>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4a</t>
  </si>
  <si>
    <t>4b</t>
  </si>
  <si>
    <t>4c</t>
  </si>
  <si>
    <t>6a</t>
  </si>
  <si>
    <t>6b</t>
  </si>
  <si>
    <t>A</t>
  </si>
  <si>
    <t>B</t>
  </si>
  <si>
    <t>C</t>
  </si>
  <si>
    <t>D</t>
  </si>
  <si>
    <r>
      <t xml:space="preserve">OŚWIADCZENIE
</t>
    </r>
    <r>
      <rPr>
        <sz val="8"/>
        <rFont val="Times New Roman"/>
        <family val="1"/>
      </rPr>
      <t>O SPOSOBIE PROWADZENIA KSIĘGOWOŚCI W ROKU, KTÓREGO DOTYCZY NINIEJSZY WNIOSEK</t>
    </r>
  </si>
  <si>
    <t>Razem koszty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</si>
</sst>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  <numFmt numFmtId="170" formatCode="0.000%"/>
    <numFmt numFmtId="171" formatCode="[$-415]d\ mmmm\ yyyy"/>
    <numFmt numFmtId="172" formatCode="_-* #,##0.0\ _z_ł_-;\-* #,##0.0\ _z_ł_-;_-* &quot;-&quot;\ _z_ł_-;_-@_-"/>
    <numFmt numFmtId="173" formatCode="_-* #,##0.00\ _z_ł_-;\-* #,##0.00\ _z_ł_-;_-* &quot;-&quot;\ _z_ł_-;_-@_-"/>
    <numFmt numFmtId="174" formatCode="[$-415]d\ mmmm\ yyyy;@"/>
    <numFmt numFmtId="175" formatCode="#,##0.00_ ;\-#,##0.00\ "/>
    <numFmt numFmtId="176" formatCode="#,##0.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Cambria"/>
      <family val="1"/>
    </font>
    <font>
      <b/>
      <sz val="11"/>
      <color indexed="23"/>
      <name val="Cambria"/>
      <family val="1"/>
    </font>
    <font>
      <sz val="10"/>
      <color indexed="23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7" fillId="0" borderId="0" xfId="52" applyFont="1" applyAlignment="1" applyProtection="1">
      <alignment horizontal="center" wrapText="1"/>
      <protection hidden="1"/>
    </xf>
    <xf numFmtId="0" fontId="17" fillId="0" borderId="0" xfId="52" applyFont="1" applyAlignment="1" applyProtection="1">
      <alignment wrapText="1"/>
      <protection hidden="1"/>
    </xf>
    <xf numFmtId="0" fontId="18" fillId="0" borderId="0" xfId="52" applyProtection="1">
      <alignment/>
      <protection hidden="1"/>
    </xf>
    <xf numFmtId="0" fontId="17" fillId="0" borderId="10" xfId="52" applyFont="1" applyBorder="1" applyAlignment="1" applyProtection="1">
      <alignment horizontal="center" wrapText="1"/>
      <protection hidden="1"/>
    </xf>
    <xf numFmtId="0" fontId="17" fillId="0" borderId="10" xfId="52" applyFont="1" applyBorder="1" applyAlignment="1" applyProtection="1">
      <alignment wrapText="1"/>
      <protection hidden="1"/>
    </xf>
    <xf numFmtId="0" fontId="17" fillId="0" borderId="0" xfId="52" applyFont="1" applyAlignment="1" applyProtection="1">
      <alignment wrapText="1"/>
      <protection hidden="1" locked="0"/>
    </xf>
    <xf numFmtId="0" fontId="17" fillId="0" borderId="0" xfId="52" applyFont="1" applyBorder="1" applyAlignment="1" applyProtection="1">
      <alignment wrapText="1"/>
      <protection hidden="1"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4" fillId="0" borderId="13" xfId="52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17" fillId="0" borderId="0" xfId="52" applyFont="1" applyAlignment="1" applyProtection="1">
      <alignment horizontal="center" wrapText="1"/>
      <protection/>
    </xf>
    <xf numFmtId="49" fontId="3" fillId="0" borderId="15" xfId="52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wrapText="1"/>
      <protection hidden="1"/>
    </xf>
    <xf numFmtId="0" fontId="4" fillId="0" borderId="21" xfId="0" applyFont="1" applyBorder="1" applyAlignment="1" applyProtection="1">
      <alignment wrapTex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1" fontId="3" fillId="0" borderId="18" xfId="0" applyNumberFormat="1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 locked="0"/>
    </xf>
    <xf numFmtId="0" fontId="2" fillId="22" borderId="20" xfId="0" applyFont="1" applyFill="1" applyBorder="1" applyAlignment="1" applyProtection="1">
      <alignment horizontal="center" vertical="center"/>
      <protection hidden="1" locked="0"/>
    </xf>
    <xf numFmtId="1" fontId="2" fillId="22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22" borderId="12" xfId="0" applyNumberFormat="1" applyFont="1" applyFill="1" applyBorder="1" applyAlignment="1" applyProtection="1">
      <alignment vertical="center" wrapText="1"/>
      <protection hidden="1" locked="0"/>
    </xf>
    <xf numFmtId="0" fontId="2" fillId="22" borderId="12" xfId="0" applyFont="1" applyFill="1" applyBorder="1" applyAlignment="1" applyProtection="1">
      <alignment vertical="center"/>
      <protection hidden="1" locked="0"/>
    </xf>
    <xf numFmtId="0" fontId="3" fillId="22" borderId="12" xfId="52" applyFont="1" applyFill="1" applyBorder="1" applyAlignment="1" applyProtection="1">
      <alignment vertical="center" wrapText="1"/>
      <protection locked="0"/>
    </xf>
    <xf numFmtId="0" fontId="3" fillId="22" borderId="15" xfId="52" applyFont="1" applyFill="1" applyBorder="1" applyAlignment="1" applyProtection="1">
      <alignment vertical="center" wrapText="1"/>
      <protection locked="0"/>
    </xf>
    <xf numFmtId="4" fontId="3" fillId="4" borderId="11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14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39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11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39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0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41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2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3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44" xfId="52" applyNumberFormat="1" applyFont="1" applyFill="1" applyBorder="1" applyAlignment="1" applyProtection="1">
      <alignment horizontal="right" vertical="center" wrapText="1"/>
      <protection hidden="1"/>
    </xf>
    <xf numFmtId="4" fontId="3" fillId="4" borderId="10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1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2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39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5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40" xfId="52" applyNumberFormat="1" applyFont="1" applyFill="1" applyBorder="1" applyAlignment="1" applyProtection="1">
      <alignment horizontal="right" vertical="center" wrapText="1"/>
      <protection hidden="1"/>
    </xf>
    <xf numFmtId="4" fontId="3" fillId="4" borderId="40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45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3" xfId="52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 locked="0"/>
    </xf>
    <xf numFmtId="0" fontId="41" fillId="0" borderId="0" xfId="0" applyFont="1" applyFill="1" applyAlignment="1" applyProtection="1">
      <alignment horizontal="center"/>
      <protection hidden="1"/>
    </xf>
    <xf numFmtId="0" fontId="42" fillId="0" borderId="0" xfId="0" applyNumberFormat="1" applyFont="1" applyFill="1" applyAlignment="1" applyProtection="1">
      <alignment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Font="1" applyFill="1" applyAlignment="1" applyProtection="1">
      <alignment/>
      <protection hidden="1"/>
    </xf>
    <xf numFmtId="4" fontId="3" fillId="22" borderId="45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46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40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14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5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0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5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3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0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1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0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5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2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5" xfId="52" applyNumberFormat="1" applyFont="1" applyFill="1" applyBorder="1" applyAlignment="1" applyProtection="1">
      <alignment horizontal="right" vertical="center" wrapText="1"/>
      <protection locked="0"/>
    </xf>
    <xf numFmtId="10" fontId="2" fillId="4" borderId="47" xfId="0" applyNumberFormat="1" applyFont="1" applyFill="1" applyBorder="1" applyAlignment="1" applyProtection="1">
      <alignment horizontal="center" vertical="center"/>
      <protection hidden="1"/>
    </xf>
    <xf numFmtId="10" fontId="2" fillId="4" borderId="48" xfId="0" applyNumberFormat="1" applyFont="1" applyFill="1" applyBorder="1" applyAlignment="1" applyProtection="1">
      <alignment horizontal="center" vertical="center"/>
      <protection hidden="1"/>
    </xf>
    <xf numFmtId="10" fontId="2" fillId="4" borderId="49" xfId="0" applyNumberFormat="1" applyFont="1" applyFill="1" applyBorder="1" applyAlignment="1" applyProtection="1">
      <alignment horizontal="center" vertical="center"/>
      <protection hidden="1"/>
    </xf>
    <xf numFmtId="10" fontId="2" fillId="4" borderId="5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Border="1" applyAlignment="1" applyProtection="1">
      <alignment horizontal="left" vertical="center" wrapText="1"/>
      <protection hidden="1"/>
    </xf>
    <xf numFmtId="10" fontId="2" fillId="4" borderId="51" xfId="0" applyNumberFormat="1" applyFont="1" applyFill="1" applyBorder="1" applyAlignment="1" applyProtection="1">
      <alignment horizontal="center" vertical="center"/>
      <protection hidden="1"/>
    </xf>
    <xf numFmtId="10" fontId="2" fillId="4" borderId="52" xfId="0" applyNumberFormat="1" applyFont="1" applyFill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4" fontId="2" fillId="4" borderId="49" xfId="0" applyNumberFormat="1" applyFont="1" applyFill="1" applyBorder="1" applyAlignment="1" applyProtection="1">
      <alignment horizontal="center" vertical="center"/>
      <protection hidden="1"/>
    </xf>
    <xf numFmtId="10" fontId="2" fillId="4" borderId="5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10" fontId="2" fillId="4" borderId="12" xfId="0" applyNumberFormat="1" applyFont="1" applyFill="1" applyBorder="1" applyAlignment="1" applyProtection="1">
      <alignment horizontal="center" vertical="center"/>
      <protection hidden="1"/>
    </xf>
    <xf numFmtId="10" fontId="2" fillId="4" borderId="56" xfId="0" applyNumberFormat="1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4" fontId="2" fillId="22" borderId="1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 indent="1"/>
      <protection hidden="1"/>
    </xf>
    <xf numFmtId="0" fontId="2" fillId="0" borderId="57" xfId="0" applyFont="1" applyBorder="1" applyAlignment="1" applyProtection="1">
      <alignment horizontal="left" vertical="center" wrapText="1" inden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75" fontId="2" fillId="22" borderId="49" xfId="0" applyNumberFormat="1" applyFont="1" applyFill="1" applyBorder="1" applyAlignment="1" applyProtection="1">
      <alignment horizontal="center" vertical="center" textRotation="90"/>
      <protection hidden="1" locked="0"/>
    </xf>
    <xf numFmtId="175" fontId="2" fillId="22" borderId="50" xfId="0" applyNumberFormat="1" applyFont="1" applyFill="1" applyBorder="1" applyAlignment="1" applyProtection="1">
      <alignment horizontal="center" vertical="center" textRotation="90"/>
      <protection hidden="1" locked="0"/>
    </xf>
    <xf numFmtId="7" fontId="2" fillId="4" borderId="4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10" fontId="2" fillId="4" borderId="45" xfId="0" applyNumberFormat="1" applyFont="1" applyFill="1" applyBorder="1" applyAlignment="1" applyProtection="1">
      <alignment horizontal="center" vertical="center"/>
      <protection hidden="1"/>
    </xf>
    <xf numFmtId="49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4" fontId="2" fillId="4" borderId="12" xfId="0" applyNumberFormat="1" applyFont="1" applyFill="1" applyBorder="1" applyAlignment="1" applyProtection="1">
      <alignment horizontal="center" vertical="center"/>
      <protection hidden="1"/>
    </xf>
    <xf numFmtId="0" fontId="2" fillId="22" borderId="12" xfId="0" applyFont="1" applyFill="1" applyBorder="1" applyAlignment="1" applyProtection="1">
      <alignment horizontal="left" vertical="center" wrapText="1"/>
      <protection locked="0"/>
    </xf>
    <xf numFmtId="0" fontId="2" fillId="22" borderId="12" xfId="0" applyFont="1" applyFill="1" applyBorder="1" applyAlignment="1" applyProtection="1">
      <alignment horizontal="left" vertical="center"/>
      <protection locked="0"/>
    </xf>
    <xf numFmtId="4" fontId="2" fillId="22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2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4" fontId="2" fillId="4" borderId="49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4" fontId="1" fillId="4" borderId="53" xfId="0" applyNumberFormat="1" applyFont="1" applyFill="1" applyBorder="1" applyAlignment="1" applyProtection="1">
      <alignment horizontal="center" vertical="center"/>
      <protection hidden="1"/>
    </xf>
    <xf numFmtId="4" fontId="1" fillId="4" borderId="52" xfId="0" applyNumberFormat="1" applyFont="1" applyFill="1" applyBorder="1" applyAlignment="1" applyProtection="1">
      <alignment horizontal="center" vertical="center"/>
      <protection hidden="1"/>
    </xf>
    <xf numFmtId="4" fontId="1" fillId="4" borderId="48" xfId="0" applyNumberFormat="1" applyFont="1" applyFill="1" applyBorder="1" applyAlignment="1" applyProtection="1">
      <alignment horizontal="center" vertical="center"/>
      <protection hidden="1"/>
    </xf>
    <xf numFmtId="4" fontId="1" fillId="4" borderId="49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56" xfId="0" applyFont="1" applyBorder="1" applyAlignment="1" applyProtection="1">
      <alignment horizontal="left" vertical="center"/>
      <protection hidden="1"/>
    </xf>
    <xf numFmtId="0" fontId="1" fillId="0" borderId="47" xfId="0" applyFont="1" applyBorder="1" applyAlignment="1" applyProtection="1">
      <alignment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4" fontId="1" fillId="4" borderId="12" xfId="0" applyNumberFormat="1" applyFont="1" applyFill="1" applyBorder="1" applyAlignment="1" applyProtection="1">
      <alignment horizontal="center" vertical="center"/>
      <protection hidden="1"/>
    </xf>
    <xf numFmtId="4" fontId="1" fillId="4" borderId="51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6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4" fontId="4" fillId="4" borderId="12" xfId="0" applyNumberFormat="1" applyFont="1" applyFill="1" applyBorder="1" applyAlignment="1" applyProtection="1">
      <alignment horizontal="center" vertical="center"/>
      <protection hidden="1"/>
    </xf>
    <xf numFmtId="4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4" fontId="2" fillId="22" borderId="56" xfId="0" applyNumberFormat="1" applyFont="1" applyFill="1" applyBorder="1" applyAlignment="1" applyProtection="1">
      <alignment horizontal="center" vertical="center"/>
      <protection hidden="1" locked="0"/>
    </xf>
    <xf numFmtId="4" fontId="1" fillId="4" borderId="49" xfId="0" applyNumberFormat="1" applyFont="1" applyFill="1" applyBorder="1" applyAlignment="1" applyProtection="1">
      <alignment horizontal="center" vertical="center"/>
      <protection hidden="1"/>
    </xf>
    <xf numFmtId="4" fontId="1" fillId="4" borderId="50" xfId="0" applyNumberFormat="1" applyFont="1" applyFill="1" applyBorder="1" applyAlignment="1" applyProtection="1">
      <alignment horizontal="center" vertical="center"/>
      <protection hidden="1"/>
    </xf>
    <xf numFmtId="4" fontId="1" fillId="4" borderId="56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174" fontId="2" fillId="22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6" xfId="0" applyFont="1" applyBorder="1" applyAlignment="1" applyProtection="1">
      <alignment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left" vertical="center" wrapText="1" indent="1"/>
      <protection hidden="1"/>
    </xf>
    <xf numFmtId="0" fontId="2" fillId="0" borderId="58" xfId="0" applyFont="1" applyBorder="1" applyAlignment="1" applyProtection="1">
      <alignment horizontal="left" vertical="center" wrapText="1" indent="1"/>
      <protection hidden="1"/>
    </xf>
    <xf numFmtId="0" fontId="2" fillId="0" borderId="59" xfId="0" applyFont="1" applyBorder="1" applyAlignment="1" applyProtection="1">
      <alignment horizontal="left" vertical="center" wrapText="1" indent="1"/>
      <protection hidden="1"/>
    </xf>
    <xf numFmtId="0" fontId="2" fillId="0" borderId="10" xfId="0" applyFont="1" applyBorder="1" applyAlignment="1" applyProtection="1">
      <alignment horizontal="left" vertical="center" wrapText="1" indent="1"/>
      <protection hidden="1"/>
    </xf>
    <xf numFmtId="174" fontId="3" fillId="22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11" fillId="0" borderId="59" xfId="0" applyFont="1" applyBorder="1" applyAlignment="1" applyProtection="1">
      <alignment horizontal="center" wrapText="1"/>
      <protection hidden="1"/>
    </xf>
    <xf numFmtId="0" fontId="11" fillId="0" borderId="10" xfId="0" applyFont="1" applyBorder="1" applyAlignment="1" applyProtection="1">
      <alignment horizontal="center" wrapText="1"/>
      <protection hidden="1"/>
    </xf>
    <xf numFmtId="0" fontId="11" fillId="0" borderId="40" xfId="0" applyFont="1" applyBorder="1" applyAlignment="1" applyProtection="1">
      <alignment horizontal="center" wrapText="1"/>
      <protection hidden="1"/>
    </xf>
    <xf numFmtId="0" fontId="11" fillId="0" borderId="63" xfId="0" applyFont="1" applyBorder="1" applyAlignment="1" applyProtection="1">
      <alignment horizontal="center" wrapText="1"/>
      <protection hidden="1"/>
    </xf>
    <xf numFmtId="0" fontId="2" fillId="0" borderId="51" xfId="0" applyFont="1" applyBorder="1" applyAlignment="1" applyProtection="1">
      <alignment horizontal="left" vertical="center" wrapText="1" indent="1"/>
      <protection hidden="1"/>
    </xf>
    <xf numFmtId="0" fontId="2" fillId="0" borderId="47" xfId="0" applyFont="1" applyBorder="1" applyAlignment="1" applyProtection="1">
      <alignment horizontal="left" vertical="center" wrapText="1" indent="1"/>
      <protection hidden="1"/>
    </xf>
    <xf numFmtId="0" fontId="2" fillId="2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5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33" xfId="0" applyFont="1" applyBorder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 wrapText="1"/>
      <protection hidden="1"/>
    </xf>
    <xf numFmtId="0" fontId="10" fillId="0" borderId="64" xfId="0" applyFont="1" applyBorder="1" applyAlignment="1" applyProtection="1">
      <alignment horizontal="center" wrapText="1"/>
      <protection hidden="1"/>
    </xf>
    <xf numFmtId="0" fontId="4" fillId="22" borderId="32" xfId="0" applyFont="1" applyFill="1" applyBorder="1" applyAlignment="1" applyProtection="1">
      <alignment horizontal="center" vertical="center"/>
      <protection locked="0"/>
    </xf>
    <xf numFmtId="0" fontId="4" fillId="22" borderId="0" xfId="0" applyFont="1" applyFill="1" applyBorder="1" applyAlignment="1" applyProtection="1">
      <alignment horizontal="center" vertical="center"/>
      <protection locked="0"/>
    </xf>
    <xf numFmtId="0" fontId="4" fillId="22" borderId="18" xfId="0" applyFont="1" applyFill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wrapText="1"/>
      <protection hidden="1"/>
    </xf>
    <xf numFmtId="0" fontId="10" fillId="0" borderId="34" xfId="0" applyFont="1" applyBorder="1" applyAlignment="1" applyProtection="1">
      <alignment horizont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0" fillId="22" borderId="10" xfId="0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right" wrapText="1" indent="1"/>
      <protection hidden="1"/>
    </xf>
    <xf numFmtId="0" fontId="2" fillId="0" borderId="0" xfId="0" applyFont="1" applyBorder="1" applyAlignment="1" applyProtection="1">
      <alignment horizontal="right" wrapText="1" indent="1"/>
      <protection hidden="1"/>
    </xf>
    <xf numFmtId="4" fontId="37" fillId="22" borderId="10" xfId="0" applyNumberFormat="1" applyFont="1" applyFill="1" applyBorder="1" applyAlignment="1" applyProtection="1">
      <alignment horizontal="center" wrapText="1"/>
      <protection locked="0"/>
    </xf>
    <xf numFmtId="0" fontId="4" fillId="22" borderId="10" xfId="0" applyFont="1" applyFill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2" fillId="0" borderId="34" xfId="0" applyFont="1" applyBorder="1" applyAlignment="1" applyProtection="1">
      <alignment horizontal="right" wrapText="1"/>
      <protection hidden="1"/>
    </xf>
    <xf numFmtId="0" fontId="2" fillId="0" borderId="49" xfId="0" applyFont="1" applyBorder="1" applyAlignment="1" applyProtection="1">
      <alignment horizontal="left" vertical="center" wrapText="1" indent="1"/>
      <protection hidden="1"/>
    </xf>
    <xf numFmtId="0" fontId="2" fillId="0" borderId="38" xfId="0" applyFont="1" applyBorder="1" applyAlignment="1" applyProtection="1">
      <alignment horizontal="left" vertical="center" wrapText="1" indent="1"/>
      <protection hidden="1"/>
    </xf>
    <xf numFmtId="0" fontId="2" fillId="0" borderId="18" xfId="0" applyFont="1" applyBorder="1" applyAlignment="1" applyProtection="1">
      <alignment horizontal="right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left" vertical="center" wrapText="1" indent="1"/>
      <protection hidden="1"/>
    </xf>
    <xf numFmtId="0" fontId="2" fillId="0" borderId="64" xfId="0" applyFont="1" applyBorder="1" applyAlignment="1" applyProtection="1">
      <alignment horizontal="left" vertical="center" wrapText="1" inden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22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6" xfId="0" applyNumberFormat="1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 inden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hidden="1"/>
    </xf>
    <xf numFmtId="49" fontId="2" fillId="0" borderId="68" xfId="0" applyNumberFormat="1" applyFont="1" applyBorder="1" applyAlignment="1" applyProtection="1">
      <alignment horizontal="left" vertical="center" wrapText="1"/>
      <protection hidden="1"/>
    </xf>
    <xf numFmtId="0" fontId="2" fillId="0" borderId="40" xfId="0" applyFont="1" applyBorder="1" applyAlignment="1" applyProtection="1">
      <alignment horizontal="left" vertical="center" wrapText="1" indent="1"/>
      <protection hidden="1"/>
    </xf>
    <xf numFmtId="0" fontId="2" fillId="2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3" fillId="22" borderId="51" xfId="0" applyFont="1" applyFill="1" applyBorder="1" applyAlignment="1" applyProtection="1">
      <alignment horizontal="center" vertical="center" wrapText="1"/>
      <protection hidden="1" locked="0"/>
    </xf>
    <xf numFmtId="0" fontId="3" fillId="22" borderId="45" xfId="0" applyFont="1" applyFill="1" applyBorder="1" applyAlignment="1" applyProtection="1">
      <alignment horizontal="center" vertical="center" wrapText="1"/>
      <protection hidden="1" locked="0"/>
    </xf>
    <xf numFmtId="0" fontId="2" fillId="0" borderId="17" xfId="0" applyFont="1" applyBorder="1" applyAlignment="1" applyProtection="1">
      <alignment horizontal="left" vertical="center" wrapText="1" indent="1"/>
      <protection hidden="1"/>
    </xf>
    <xf numFmtId="0" fontId="2" fillId="0" borderId="34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63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2" fillId="0" borderId="53" xfId="0" applyFont="1" applyBorder="1" applyAlignment="1" applyProtection="1">
      <alignment horizontal="left" vertical="center" wrapText="1" indent="1"/>
      <protection hidden="1"/>
    </xf>
    <xf numFmtId="0" fontId="2" fillId="0" borderId="48" xfId="0" applyFont="1" applyBorder="1" applyAlignment="1" applyProtection="1">
      <alignment horizontal="left" vertical="center" wrapText="1" indent="1"/>
      <protection hidden="1"/>
    </xf>
    <xf numFmtId="0" fontId="2" fillId="22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22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6" xfId="0" applyFont="1" applyBorder="1" applyAlignment="1" applyProtection="1">
      <alignment horizontal="left" vertical="center" wrapText="1" indent="1"/>
      <protection hidden="1"/>
    </xf>
    <xf numFmtId="0" fontId="2" fillId="0" borderId="22" xfId="0" applyFont="1" applyBorder="1" applyAlignment="1" applyProtection="1">
      <alignment horizontal="left" vertical="center" wrapText="1" indent="1"/>
      <protection hidden="1"/>
    </xf>
    <xf numFmtId="0" fontId="2" fillId="22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9" xfId="0" applyFont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horizontal="left" vertical="center" wrapText="1" indent="1"/>
      <protection hidden="1"/>
    </xf>
    <xf numFmtId="0" fontId="4" fillId="20" borderId="19" xfId="0" applyFont="1" applyFill="1" applyBorder="1" applyAlignment="1" applyProtection="1">
      <alignment horizontal="center" vertical="center" wrapText="1"/>
      <protection hidden="1"/>
    </xf>
    <xf numFmtId="0" fontId="4" fillId="20" borderId="54" xfId="0" applyFont="1" applyFill="1" applyBorder="1" applyAlignment="1" applyProtection="1">
      <alignment horizontal="center" vertical="center" wrapText="1"/>
      <protection hidden="1"/>
    </xf>
    <xf numFmtId="0" fontId="4" fillId="20" borderId="55" xfId="0" applyFont="1" applyFill="1" applyBorder="1" applyAlignment="1" applyProtection="1">
      <alignment horizontal="center" vertical="center" wrapText="1"/>
      <protection hidden="1"/>
    </xf>
    <xf numFmtId="0" fontId="9" fillId="20" borderId="52" xfId="0" applyFont="1" applyFill="1" applyBorder="1" applyAlignment="1" applyProtection="1">
      <alignment horizontal="center" vertical="top" wrapText="1"/>
      <protection hidden="1"/>
    </xf>
    <xf numFmtId="0" fontId="9" fillId="20" borderId="48" xfId="0" applyFont="1" applyFill="1" applyBorder="1" applyAlignment="1" applyProtection="1">
      <alignment horizontal="center" vertical="top" wrapText="1"/>
      <protection hidden="1"/>
    </xf>
    <xf numFmtId="0" fontId="9" fillId="20" borderId="53" xfId="0" applyFont="1" applyFill="1" applyBorder="1" applyAlignment="1" applyProtection="1">
      <alignment horizontal="center" vertical="top" wrapText="1"/>
      <protection hidden="1"/>
    </xf>
    <xf numFmtId="0" fontId="9" fillId="20" borderId="70" xfId="0" applyFont="1" applyFill="1" applyBorder="1" applyAlignment="1" applyProtection="1">
      <alignment horizontal="center" vertical="top" wrapText="1"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71" xfId="0" applyFont="1" applyBorder="1" applyAlignment="1" applyProtection="1">
      <alignment/>
      <protection hidden="1"/>
    </xf>
    <xf numFmtId="174" fontId="3" fillId="22" borderId="72" xfId="0" applyNumberFormat="1" applyFont="1" applyFill="1" applyBorder="1" applyAlignment="1" applyProtection="1">
      <alignment horizontal="center" vertical="center"/>
      <protection locked="0"/>
    </xf>
    <xf numFmtId="174" fontId="3" fillId="22" borderId="36" xfId="0" applyNumberFormat="1" applyFont="1" applyFill="1" applyBorder="1" applyAlignment="1" applyProtection="1">
      <alignment horizontal="center" vertical="center"/>
      <protection locked="0"/>
    </xf>
    <xf numFmtId="174" fontId="3" fillId="22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 wrapText="1" inden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2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6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" fillId="0" borderId="56" xfId="0" applyFont="1" applyBorder="1" applyAlignment="1" applyProtection="1">
      <alignment horizontal="left" vertical="center" wrapText="1" indent="1"/>
      <protection hidden="1"/>
    </xf>
    <xf numFmtId="0" fontId="1" fillId="0" borderId="54" xfId="0" applyFont="1" applyBorder="1" applyAlignment="1" applyProtection="1">
      <alignment horizontal="left" vertical="center" wrapText="1" indent="1"/>
      <protection hidden="1"/>
    </xf>
    <xf numFmtId="0" fontId="1" fillId="0" borderId="55" xfId="0" applyFont="1" applyBorder="1" applyAlignment="1" applyProtection="1">
      <alignment horizontal="left" vertical="center" wrapText="1" indent="1"/>
      <protection hidden="1"/>
    </xf>
    <xf numFmtId="0" fontId="2" fillId="0" borderId="54" xfId="0" applyFont="1" applyBorder="1" applyAlignment="1" applyProtection="1">
      <alignment horizontal="left" vertical="center" wrapText="1" indent="1"/>
      <protection hidden="1"/>
    </xf>
    <xf numFmtId="0" fontId="2" fillId="0" borderId="55" xfId="0" applyFont="1" applyBorder="1" applyAlignment="1" applyProtection="1">
      <alignment horizontal="left" vertical="center" wrapText="1" indent="1"/>
      <protection hidden="1"/>
    </xf>
    <xf numFmtId="0" fontId="2" fillId="22" borderId="12" xfId="0" applyNumberFormat="1" applyFont="1" applyFill="1" applyBorder="1" applyAlignment="1" applyProtection="1">
      <alignment horizontal="left" vertical="center"/>
      <protection locked="0"/>
    </xf>
    <xf numFmtId="0" fontId="2" fillId="22" borderId="56" xfId="0" applyNumberFormat="1" applyFont="1" applyFill="1" applyBorder="1" applyAlignment="1" applyProtection="1">
      <alignment horizontal="left" vertical="center"/>
      <protection locked="0"/>
    </xf>
    <xf numFmtId="0" fontId="17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22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 indent="1"/>
      <protection hidden="1"/>
    </xf>
    <xf numFmtId="0" fontId="2" fillId="22" borderId="49" xfId="0" applyNumberFormat="1" applyFont="1" applyFill="1" applyBorder="1" applyAlignment="1" applyProtection="1">
      <alignment horizontal="left" vertical="center"/>
      <protection locked="0"/>
    </xf>
    <xf numFmtId="0" fontId="2" fillId="22" borderId="50" xfId="0" applyNumberFormat="1" applyFont="1" applyFill="1" applyBorder="1" applyAlignment="1" applyProtection="1">
      <alignment horizontal="left" vertical="center"/>
      <protection locked="0"/>
    </xf>
    <xf numFmtId="0" fontId="17" fillId="22" borderId="49" xfId="0" applyNumberFormat="1" applyFont="1" applyFill="1" applyBorder="1" applyAlignment="1" applyProtection="1">
      <alignment horizontal="left" vertical="center" wrapText="1"/>
      <protection locked="0"/>
    </xf>
    <xf numFmtId="0" fontId="17" fillId="22" borderId="5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3" fillId="0" borderId="74" xfId="52" applyFont="1" applyBorder="1" applyAlignment="1" applyProtection="1">
      <alignment horizontal="center" vertical="center" wrapText="1"/>
      <protection/>
    </xf>
    <xf numFmtId="0" fontId="3" fillId="0" borderId="75" xfId="52" applyFont="1" applyBorder="1" applyAlignment="1" applyProtection="1">
      <alignment horizontal="center" vertical="center" wrapText="1"/>
      <protection/>
    </xf>
    <xf numFmtId="0" fontId="3" fillId="0" borderId="76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8" fillId="0" borderId="0" xfId="52" applyFont="1" applyAlignment="1" applyProtection="1">
      <alignment horizontal="center" wrapText="1"/>
      <protection hidden="1"/>
    </xf>
    <xf numFmtId="49" fontId="37" fillId="4" borderId="0" xfId="52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52" applyFont="1" applyAlignment="1" applyProtection="1">
      <alignment horizontal="center" wrapText="1"/>
      <protection hidden="1"/>
    </xf>
    <xf numFmtId="10" fontId="17" fillId="0" borderId="0" xfId="52" applyNumberFormat="1" applyFont="1" applyAlignment="1" applyProtection="1">
      <alignment horizontal="center" wrapText="1"/>
      <protection hidden="1"/>
    </xf>
    <xf numFmtId="0" fontId="17" fillId="0" borderId="0" xfId="52" applyFont="1" applyAlignment="1" applyProtection="1">
      <alignment wrapText="1"/>
      <protection hidden="1"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77" xfId="52" applyFont="1" applyBorder="1" applyAlignment="1" applyProtection="1">
      <alignment horizontal="center" vertical="center" wrapText="1"/>
      <protection/>
    </xf>
    <xf numFmtId="0" fontId="3" fillId="0" borderId="47" xfId="52" applyFont="1" applyBorder="1" applyAlignment="1" applyProtection="1">
      <alignment horizontal="center" vertical="center" wrapText="1"/>
      <protection/>
    </xf>
    <xf numFmtId="0" fontId="3" fillId="0" borderId="46" xfId="52" applyFont="1" applyBorder="1" applyAlignment="1" applyProtection="1">
      <alignment horizontal="center" vertical="center" wrapText="1"/>
      <protection/>
    </xf>
    <xf numFmtId="0" fontId="37" fillId="0" borderId="0" xfId="52" applyFont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17" fillId="0" borderId="0" xfId="52" applyFont="1" applyAlignment="1" applyProtection="1">
      <alignment horizontal="center" wrapText="1"/>
      <protection hidden="1"/>
    </xf>
    <xf numFmtId="0" fontId="39" fillId="0" borderId="10" xfId="52" applyFont="1" applyBorder="1" applyAlignment="1" applyProtection="1">
      <alignment horizontal="center" vertical="center" wrapText="1"/>
      <protection hidden="1"/>
    </xf>
    <xf numFmtId="0" fontId="3" fillId="0" borderId="51" xfId="52" applyFont="1" applyBorder="1" applyAlignment="1" applyProtection="1">
      <alignment horizontal="center" vertical="center" wrapText="1"/>
      <protection hidden="1"/>
    </xf>
    <xf numFmtId="0" fontId="3" fillId="0" borderId="45" xfId="52" applyFont="1" applyBorder="1" applyAlignment="1" applyProtection="1">
      <alignment horizontal="center" vertical="center" wrapText="1"/>
      <protection hidden="1"/>
    </xf>
    <xf numFmtId="0" fontId="39" fillId="0" borderId="0" xfId="52" applyFont="1" applyBorder="1" applyAlignment="1" applyProtection="1">
      <alignment horizontal="left" vertical="center" wrapText="1"/>
      <protection hidden="1"/>
    </xf>
    <xf numFmtId="0" fontId="36" fillId="0" borderId="58" xfId="52" applyFont="1" applyBorder="1" applyAlignment="1" applyProtection="1">
      <alignment horizontal="center" wrapText="1"/>
      <protection hidden="1"/>
    </xf>
    <xf numFmtId="0" fontId="17" fillId="0" borderId="10" xfId="52" applyFont="1" applyBorder="1" applyAlignment="1" applyProtection="1">
      <alignment horizontal="center" wrapText="1"/>
      <protection hidden="1"/>
    </xf>
    <xf numFmtId="0" fontId="39" fillId="22" borderId="10" xfId="52" applyFont="1" applyFill="1" applyBorder="1" applyAlignment="1" applyProtection="1">
      <alignment horizontal="right" vertical="center" wrapText="1"/>
      <protection locked="0"/>
    </xf>
    <xf numFmtId="0" fontId="3" fillId="0" borderId="78" xfId="52" applyFont="1" applyBorder="1" applyAlignment="1" applyProtection="1">
      <alignment horizontal="center" vertical="center" wrapText="1"/>
      <protection hidden="1"/>
    </xf>
    <xf numFmtId="0" fontId="3" fillId="0" borderId="79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center" vertical="center" wrapText="1"/>
      <protection hidden="1"/>
    </xf>
    <xf numFmtId="0" fontId="3" fillId="0" borderId="23" xfId="52" applyFont="1" applyBorder="1" applyAlignment="1" applyProtection="1">
      <alignment horizontal="center" vertical="center" wrapText="1"/>
      <protection hidden="1"/>
    </xf>
    <xf numFmtId="0" fontId="3" fillId="0" borderId="51" xfId="52" applyFont="1" applyBorder="1" applyAlignment="1" applyProtection="1">
      <alignment horizontal="center" wrapText="1"/>
      <protection/>
    </xf>
    <xf numFmtId="0" fontId="3" fillId="0" borderId="47" xfId="52" applyFont="1" applyBorder="1" applyAlignment="1" applyProtection="1">
      <alignment horizontal="center" wrapText="1"/>
      <protection/>
    </xf>
    <xf numFmtId="0" fontId="3" fillId="0" borderId="45" xfId="52" applyFont="1" applyBorder="1" applyAlignment="1" applyProtection="1">
      <alignment horizontal="center" wrapText="1"/>
      <protection/>
    </xf>
    <xf numFmtId="0" fontId="3" fillId="0" borderId="47" xfId="52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_nr1_wzorc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3">
    <dxf>
      <font>
        <color indexed="42"/>
      </font>
      <fill>
        <patternFill>
          <bgColor indexed="42"/>
        </patternFill>
      </fill>
    </dxf>
    <dxf>
      <font>
        <color auto="1"/>
      </font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\USTAWI~1\Temp\WPM$535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Załącznik nr 1"/>
      <sheetName val="Listy"/>
    </sheetNames>
    <sheetDataSet>
      <sheetData sheetId="2">
        <row r="3">
          <cell r="A3" t="str">
            <v>1a</v>
          </cell>
        </row>
        <row r="4">
          <cell r="A4" t="str">
            <v>1b</v>
          </cell>
        </row>
        <row r="5">
          <cell r="A5" t="str">
            <v>1c</v>
          </cell>
        </row>
        <row r="6">
          <cell r="A6" t="str">
            <v>1d</v>
          </cell>
        </row>
        <row r="7">
          <cell r="A7" t="str">
            <v>1e</v>
          </cell>
        </row>
        <row r="8">
          <cell r="A8" t="str">
            <v>2a</v>
          </cell>
        </row>
        <row r="9">
          <cell r="A9" t="str">
            <v>2b</v>
          </cell>
        </row>
        <row r="10">
          <cell r="A10" t="str">
            <v>2c</v>
          </cell>
        </row>
        <row r="11">
          <cell r="A11" t="str">
            <v>2d</v>
          </cell>
        </row>
        <row r="12">
          <cell r="A12" t="str">
            <v>2e</v>
          </cell>
        </row>
        <row r="13">
          <cell r="A13" t="str">
            <v>2f</v>
          </cell>
        </row>
        <row r="14">
          <cell r="A14" t="str">
            <v>3a</v>
          </cell>
        </row>
        <row r="15">
          <cell r="A15" t="str">
            <v>3b</v>
          </cell>
        </row>
        <row r="16">
          <cell r="A16" t="str">
            <v>3c</v>
          </cell>
        </row>
        <row r="17">
          <cell r="A17" t="str">
            <v>3d</v>
          </cell>
        </row>
        <row r="18">
          <cell r="A18" t="str">
            <v>4a</v>
          </cell>
        </row>
        <row r="19">
          <cell r="A19" t="str">
            <v>4b</v>
          </cell>
        </row>
        <row r="20">
          <cell r="A20" t="str">
            <v>4c</v>
          </cell>
        </row>
        <row r="21">
          <cell r="A21">
            <v>5</v>
          </cell>
        </row>
        <row r="22">
          <cell r="A22" t="str">
            <v>6a</v>
          </cell>
        </row>
        <row r="23">
          <cell r="A23" t="str">
            <v>6b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a15" displayName="Lista15" ref="BA1:BA22" totalsRowShown="0">
  <autoFilter ref="BA1:BA22"/>
  <tableColumns count="1">
    <tableColumn id="1" name="Kierunk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2"/>
  <sheetViews>
    <sheetView tabSelected="1" view="pageBreakPreview" zoomScaleNormal="85" zoomScaleSheetLayoutView="100" zoomScalePageLayoutView="0" workbookViewId="0" topLeftCell="A52">
      <selection activeCell="C57" sqref="C57:AL57"/>
    </sheetView>
  </sheetViews>
  <sheetFormatPr defaultColWidth="9.140625" defaultRowHeight="12.75"/>
  <cols>
    <col min="1" max="1" width="0.13671875" style="16" customWidth="1"/>
    <col min="2" max="2" width="4.00390625" style="25" customWidth="1"/>
    <col min="3" max="3" width="19.140625" style="35" customWidth="1"/>
    <col min="4" max="4" width="9.8515625" style="24" customWidth="1"/>
    <col min="5" max="12" width="1.7109375" style="24" customWidth="1"/>
    <col min="13" max="36" width="1.7109375" style="25" customWidth="1"/>
    <col min="37" max="37" width="1.7109375" style="26" customWidth="1"/>
    <col min="38" max="38" width="1.7109375" style="27" customWidth="1"/>
    <col min="39" max="39" width="27.421875" style="16" customWidth="1"/>
    <col min="40" max="52" width="9.140625" style="16" customWidth="1"/>
    <col min="53" max="53" width="9.140625" style="118" customWidth="1"/>
    <col min="54" max="16384" width="9.140625" style="16" customWidth="1"/>
  </cols>
  <sheetData>
    <row r="1" spans="25:53" ht="14.25">
      <c r="Y1" s="72"/>
      <c r="AE1" s="72"/>
      <c r="AF1" s="72"/>
      <c r="AG1" s="72"/>
      <c r="AH1" s="72"/>
      <c r="AI1" s="72"/>
      <c r="AJ1" s="72"/>
      <c r="AK1" s="73"/>
      <c r="BA1" s="121" t="s">
        <v>198</v>
      </c>
    </row>
    <row r="2" spans="27:53" ht="12.75">
      <c r="AA2" s="74" t="s">
        <v>48</v>
      </c>
      <c r="AE2" s="75"/>
      <c r="AF2" s="75"/>
      <c r="AH2" s="74"/>
      <c r="AJ2" s="74"/>
      <c r="AK2" s="76"/>
      <c r="BA2" s="122" t="s">
        <v>199</v>
      </c>
    </row>
    <row r="3" spans="27:53" ht="12.75">
      <c r="AA3" s="74" t="s">
        <v>16</v>
      </c>
      <c r="AE3" s="75"/>
      <c r="AF3" s="75"/>
      <c r="AH3" s="74"/>
      <c r="AJ3" s="74"/>
      <c r="AK3" s="76"/>
      <c r="BA3" s="122" t="s">
        <v>200</v>
      </c>
    </row>
    <row r="4" spans="27:53" ht="12.75">
      <c r="AA4" s="74" t="s">
        <v>17</v>
      </c>
      <c r="AE4" s="75"/>
      <c r="AF4" s="75"/>
      <c r="AH4" s="74"/>
      <c r="AJ4" s="74"/>
      <c r="AK4" s="76"/>
      <c r="BA4" s="122" t="s">
        <v>201</v>
      </c>
    </row>
    <row r="5" spans="13:53" ht="12.75">
      <c r="M5" s="77"/>
      <c r="AA5" s="36" t="s">
        <v>18</v>
      </c>
      <c r="AH5" s="36"/>
      <c r="AJ5" s="36"/>
      <c r="AK5" s="78"/>
      <c r="BA5" s="122" t="s">
        <v>202</v>
      </c>
    </row>
    <row r="6" spans="2:53" ht="13.5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BA6" s="122" t="s">
        <v>203</v>
      </c>
    </row>
    <row r="7" spans="2:53" ht="27.75" customHeight="1" thickTop="1">
      <c r="B7" s="328" t="s">
        <v>0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30"/>
      <c r="BA7" s="122" t="s">
        <v>204</v>
      </c>
    </row>
    <row r="8" spans="1:53" ht="81.75" customHeight="1" thickBot="1">
      <c r="A8" s="18"/>
      <c r="B8" s="331" t="s">
        <v>19</v>
      </c>
      <c r="C8" s="331"/>
      <c r="D8" s="331"/>
      <c r="E8" s="331"/>
      <c r="F8" s="331"/>
      <c r="G8" s="331"/>
      <c r="H8" s="331"/>
      <c r="I8" s="331"/>
      <c r="J8" s="332"/>
      <c r="K8" s="333" t="s">
        <v>194</v>
      </c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4"/>
      <c r="BA8" s="122" t="s">
        <v>205</v>
      </c>
    </row>
    <row r="9" spans="2:53" ht="19.5" customHeight="1" thickBot="1" thickTop="1"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BA9" s="122" t="s">
        <v>206</v>
      </c>
    </row>
    <row r="10" spans="2:53" ht="76.5" customHeight="1" thickTop="1">
      <c r="B10" s="335"/>
      <c r="C10" s="336"/>
      <c r="D10" s="336"/>
      <c r="E10" s="336"/>
      <c r="F10" s="336"/>
      <c r="G10" s="336"/>
      <c r="H10" s="336"/>
      <c r="I10" s="336"/>
      <c r="J10" s="337"/>
      <c r="K10" s="338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40"/>
      <c r="BA10" s="122" t="s">
        <v>207</v>
      </c>
    </row>
    <row r="11" spans="2:53" ht="12.75" customHeight="1" thickBot="1">
      <c r="B11" s="248" t="s">
        <v>20</v>
      </c>
      <c r="C11" s="249"/>
      <c r="D11" s="249"/>
      <c r="E11" s="249"/>
      <c r="F11" s="249"/>
      <c r="G11" s="249"/>
      <c r="H11" s="249"/>
      <c r="I11" s="249"/>
      <c r="J11" s="250"/>
      <c r="K11" s="254" t="s">
        <v>21</v>
      </c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5"/>
      <c r="BA11" s="122" t="s">
        <v>208</v>
      </c>
    </row>
    <row r="12" spans="2:53" ht="21" customHeight="1" thickBot="1" thickTop="1"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BA12" s="122" t="s">
        <v>209</v>
      </c>
    </row>
    <row r="13" spans="2:53" ht="18.75" customHeight="1" thickTop="1">
      <c r="B13" s="264" t="s">
        <v>13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6"/>
      <c r="BA13" s="122" t="s">
        <v>210</v>
      </c>
    </row>
    <row r="14" spans="2:53" ht="30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3"/>
      <c r="BA14" s="122" t="s">
        <v>211</v>
      </c>
    </row>
    <row r="15" spans="2:53" ht="12.75">
      <c r="B15" s="267" t="s">
        <v>22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9"/>
      <c r="BA15" s="122" t="s">
        <v>212</v>
      </c>
    </row>
    <row r="16" spans="2:53" ht="36" customHeight="1">
      <c r="B16" s="270" t="s">
        <v>49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79"/>
      <c r="AL16" s="80"/>
      <c r="BA16" s="122" t="s">
        <v>213</v>
      </c>
    </row>
    <row r="17" spans="2:53" ht="23.25" customHeight="1">
      <c r="B17" s="275" t="s">
        <v>14</v>
      </c>
      <c r="C17" s="276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81"/>
      <c r="T17" s="259" t="s">
        <v>36</v>
      </c>
      <c r="U17" s="259"/>
      <c r="V17" s="259" t="s">
        <v>37</v>
      </c>
      <c r="W17" s="259"/>
      <c r="X17" s="259"/>
      <c r="Y17" s="259"/>
      <c r="Z17" s="259"/>
      <c r="AA17" s="278"/>
      <c r="AB17" s="278"/>
      <c r="AC17" s="278"/>
      <c r="AD17" s="278"/>
      <c r="AE17" s="259"/>
      <c r="AF17" s="259"/>
      <c r="AG17" s="259"/>
      <c r="AH17" s="259"/>
      <c r="AI17" s="259"/>
      <c r="AJ17" s="259"/>
      <c r="AK17" s="259"/>
      <c r="AL17" s="260"/>
      <c r="BA17" s="122" t="s">
        <v>214</v>
      </c>
    </row>
    <row r="18" spans="2:53" ht="12.75"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3"/>
      <c r="BA18" s="122" t="s">
        <v>215</v>
      </c>
    </row>
    <row r="19" spans="2:53" ht="42.75" customHeight="1">
      <c r="B19" s="272" t="s">
        <v>45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4"/>
      <c r="AB19" s="274"/>
      <c r="AC19" s="274"/>
      <c r="AD19" s="274"/>
      <c r="AE19" s="82" t="s">
        <v>46</v>
      </c>
      <c r="AF19" s="273"/>
      <c r="AG19" s="273"/>
      <c r="AH19" s="273"/>
      <c r="AI19" s="273"/>
      <c r="AJ19" s="273"/>
      <c r="AK19" s="273"/>
      <c r="AL19" s="284"/>
      <c r="BA19" s="122" t="s">
        <v>216</v>
      </c>
    </row>
    <row r="20" spans="2:53" ht="25.5" customHeight="1" thickBot="1"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1"/>
      <c r="BA20" s="123">
        <v>5</v>
      </c>
    </row>
    <row r="21" spans="2:53" ht="21.75" customHeight="1" thickBot="1" thickTop="1"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BA21" s="122" t="s">
        <v>217</v>
      </c>
    </row>
    <row r="22" spans="2:53" ht="39.75" customHeight="1" thickTop="1">
      <c r="B22" s="19" t="s">
        <v>1</v>
      </c>
      <c r="C22" s="256" t="s">
        <v>23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8"/>
      <c r="BA22" s="122" t="s">
        <v>218</v>
      </c>
    </row>
    <row r="23" spans="2:53" ht="45" customHeight="1">
      <c r="B23" s="20">
        <v>1</v>
      </c>
      <c r="C23" s="242" t="s">
        <v>3</v>
      </c>
      <c r="D23" s="327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5"/>
      <c r="BA23" s="124"/>
    </row>
    <row r="24" spans="2:53" ht="45" customHeight="1">
      <c r="B24" s="20">
        <v>2</v>
      </c>
      <c r="C24" s="242" t="s">
        <v>4</v>
      </c>
      <c r="D24" s="327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5"/>
      <c r="BA24" s="124"/>
    </row>
    <row r="25" spans="2:38" ht="45" customHeight="1" thickBot="1">
      <c r="B25" s="21">
        <v>3</v>
      </c>
      <c r="C25" s="313" t="s">
        <v>191</v>
      </c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6"/>
    </row>
    <row r="26" spans="2:3" ht="24" customHeight="1" thickTop="1">
      <c r="B26" s="22"/>
      <c r="C26" s="23"/>
    </row>
    <row r="27" spans="2:38" ht="30" customHeight="1" thickBot="1">
      <c r="B27" s="317" t="s">
        <v>50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</row>
    <row r="28" spans="2:38" ht="51.75" customHeight="1" thickTop="1">
      <c r="B28" s="37">
        <v>5</v>
      </c>
      <c r="C28" s="321" t="s">
        <v>42</v>
      </c>
      <c r="D28" s="322"/>
      <c r="E28" s="323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5"/>
    </row>
    <row r="29" spans="2:38" ht="44.25" customHeight="1">
      <c r="B29" s="237">
        <v>4</v>
      </c>
      <c r="C29" s="162" t="s">
        <v>41</v>
      </c>
      <c r="D29" s="309"/>
      <c r="E29" s="318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20"/>
    </row>
    <row r="30" spans="2:38" ht="22.5" customHeight="1">
      <c r="B30" s="237"/>
      <c r="C30" s="162"/>
      <c r="D30" s="309"/>
      <c r="E30" s="29"/>
      <c r="F30" s="94"/>
      <c r="G30" s="95"/>
      <c r="H30" s="30"/>
      <c r="I30" s="95"/>
      <c r="J30" s="95"/>
      <c r="K30" s="95"/>
      <c r="L30" s="95"/>
      <c r="M30" s="31"/>
      <c r="N30" s="95"/>
      <c r="O30" s="95"/>
      <c r="P30" s="95"/>
      <c r="Q30" s="95"/>
      <c r="R30" s="31"/>
      <c r="S30" s="95"/>
      <c r="T30" s="95"/>
      <c r="U30" s="95"/>
      <c r="V30" s="95"/>
      <c r="W30" s="31"/>
      <c r="X30" s="95"/>
      <c r="Y30" s="95"/>
      <c r="Z30" s="96"/>
      <c r="AA30" s="95"/>
      <c r="AB30" s="31"/>
      <c r="AC30" s="95"/>
      <c r="AD30" s="95"/>
      <c r="AE30" s="95"/>
      <c r="AF30" s="95"/>
      <c r="AG30" s="31"/>
      <c r="AH30" s="95"/>
      <c r="AI30" s="95"/>
      <c r="AJ30" s="95"/>
      <c r="AK30" s="95"/>
      <c r="AL30" s="83"/>
    </row>
    <row r="31" spans="2:38" ht="12.75">
      <c r="B31" s="231"/>
      <c r="C31" s="234"/>
      <c r="D31" s="235"/>
      <c r="E31" s="2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311"/>
    </row>
    <row r="32" spans="2:38" ht="15.75" customHeight="1">
      <c r="B32" s="230">
        <v>6</v>
      </c>
      <c r="C32" s="222" t="s">
        <v>10</v>
      </c>
      <c r="D32" s="242"/>
      <c r="E32" s="232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83"/>
    </row>
    <row r="33" spans="2:38" ht="18" customHeight="1">
      <c r="B33" s="237"/>
      <c r="C33" s="222"/>
      <c r="D33" s="242"/>
      <c r="E33" s="84"/>
      <c r="F33" s="286" t="s">
        <v>15</v>
      </c>
      <c r="G33" s="286"/>
      <c r="H33" s="286"/>
      <c r="I33" s="286"/>
      <c r="J33" s="286"/>
      <c r="K33" s="286"/>
      <c r="L33" s="286"/>
      <c r="M33" s="85"/>
      <c r="N33" s="305"/>
      <c r="O33" s="306"/>
      <c r="P33" s="33"/>
      <c r="Q33" s="312" t="s">
        <v>7</v>
      </c>
      <c r="R33" s="312"/>
      <c r="S33" s="312"/>
      <c r="T33" s="312"/>
      <c r="U33" s="312"/>
      <c r="V33" s="312"/>
      <c r="W33" s="312"/>
      <c r="X33" s="312"/>
      <c r="Y33" s="312"/>
      <c r="Z33" s="33"/>
      <c r="AA33" s="305"/>
      <c r="AB33" s="306"/>
      <c r="AC33" s="51"/>
      <c r="AD33" s="286" t="s">
        <v>8</v>
      </c>
      <c r="AE33" s="286"/>
      <c r="AF33" s="286"/>
      <c r="AG33" s="286"/>
      <c r="AH33" s="86"/>
      <c r="AI33" s="305"/>
      <c r="AJ33" s="306"/>
      <c r="AK33" s="87"/>
      <c r="AL33" s="88"/>
    </row>
    <row r="34" spans="2:38" ht="12" customHeight="1">
      <c r="B34" s="231"/>
      <c r="C34" s="222"/>
      <c r="D34" s="242"/>
      <c r="E34" s="234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311"/>
    </row>
    <row r="35" spans="2:38" ht="15.75" customHeight="1">
      <c r="B35" s="230">
        <v>7</v>
      </c>
      <c r="C35" s="222" t="s">
        <v>11</v>
      </c>
      <c r="D35" s="222"/>
      <c r="E35" s="232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83"/>
    </row>
    <row r="36" spans="2:38" ht="18.75" customHeight="1">
      <c r="B36" s="237"/>
      <c r="C36" s="222"/>
      <c r="D36" s="222"/>
      <c r="E36" s="84"/>
      <c r="F36" s="286" t="s">
        <v>5</v>
      </c>
      <c r="G36" s="286"/>
      <c r="H36" s="286"/>
      <c r="I36" s="286"/>
      <c r="J36" s="286"/>
      <c r="K36" s="286"/>
      <c r="L36" s="286"/>
      <c r="M36" s="85"/>
      <c r="N36" s="305"/>
      <c r="O36" s="306"/>
      <c r="P36" s="85"/>
      <c r="Q36" s="286" t="s">
        <v>9</v>
      </c>
      <c r="R36" s="286"/>
      <c r="S36" s="286"/>
      <c r="T36" s="286"/>
      <c r="U36" s="286"/>
      <c r="V36" s="286"/>
      <c r="W36" s="286"/>
      <c r="X36" s="286"/>
      <c r="Y36" s="286"/>
      <c r="Z36" s="33"/>
      <c r="AA36" s="305"/>
      <c r="AB36" s="306"/>
      <c r="AC36" s="33"/>
      <c r="AD36" s="33"/>
      <c r="AE36" s="33"/>
      <c r="AF36" s="33"/>
      <c r="AG36" s="33"/>
      <c r="AH36" s="33"/>
      <c r="AI36" s="33"/>
      <c r="AJ36" s="33"/>
      <c r="AK36" s="27"/>
      <c r="AL36" s="88"/>
    </row>
    <row r="37" spans="2:38" ht="13.5" customHeight="1">
      <c r="B37" s="231"/>
      <c r="C37" s="222"/>
      <c r="D37" s="222"/>
      <c r="E37" s="162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10"/>
    </row>
    <row r="38" spans="2:38" ht="16.5" customHeight="1">
      <c r="B38" s="230">
        <v>8</v>
      </c>
      <c r="C38" s="222" t="s">
        <v>12</v>
      </c>
      <c r="D38" s="222"/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83"/>
    </row>
    <row r="39" spans="2:38" ht="19.5" customHeight="1">
      <c r="B39" s="237"/>
      <c r="C39" s="222"/>
      <c r="D39" s="222"/>
      <c r="E39" s="84"/>
      <c r="F39" s="286" t="s">
        <v>6</v>
      </c>
      <c r="G39" s="286"/>
      <c r="H39" s="286"/>
      <c r="I39" s="286"/>
      <c r="J39" s="286"/>
      <c r="K39" s="286"/>
      <c r="L39" s="286"/>
      <c r="M39" s="89"/>
      <c r="N39" s="305"/>
      <c r="O39" s="306"/>
      <c r="P39" s="86"/>
      <c r="Q39" s="286" t="s">
        <v>24</v>
      </c>
      <c r="R39" s="286"/>
      <c r="S39" s="286"/>
      <c r="T39" s="286"/>
      <c r="U39" s="286"/>
      <c r="V39" s="286"/>
      <c r="W39" s="286"/>
      <c r="X39" s="286"/>
      <c r="Y39" s="33"/>
      <c r="Z39" s="33"/>
      <c r="AA39" s="305"/>
      <c r="AB39" s="306"/>
      <c r="AC39" s="33"/>
      <c r="AD39" s="33"/>
      <c r="AE39" s="33"/>
      <c r="AF39" s="33"/>
      <c r="AG39" s="33"/>
      <c r="AH39" s="33"/>
      <c r="AI39" s="33"/>
      <c r="AJ39" s="33"/>
      <c r="AK39" s="27"/>
      <c r="AL39" s="34"/>
    </row>
    <row r="40" spans="2:38" ht="13.5" customHeight="1">
      <c r="B40" s="231"/>
      <c r="C40" s="222"/>
      <c r="D40" s="222"/>
      <c r="E40" s="162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10"/>
    </row>
    <row r="41" spans="2:38" ht="15" customHeight="1">
      <c r="B41" s="230">
        <v>9</v>
      </c>
      <c r="C41" s="222" t="s">
        <v>43</v>
      </c>
      <c r="D41" s="222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83"/>
    </row>
    <row r="42" spans="2:38" ht="18.75" customHeight="1">
      <c r="B42" s="237"/>
      <c r="C42" s="222"/>
      <c r="D42" s="222"/>
      <c r="E42" s="84"/>
      <c r="F42" s="286" t="s">
        <v>5</v>
      </c>
      <c r="G42" s="286"/>
      <c r="H42" s="286"/>
      <c r="I42" s="286"/>
      <c r="J42" s="286"/>
      <c r="K42" s="286"/>
      <c r="L42" s="286"/>
      <c r="M42" s="89"/>
      <c r="N42" s="305"/>
      <c r="O42" s="306"/>
      <c r="P42" s="89"/>
      <c r="Q42" s="286" t="s">
        <v>9</v>
      </c>
      <c r="R42" s="286"/>
      <c r="S42" s="286"/>
      <c r="T42" s="286"/>
      <c r="U42" s="286"/>
      <c r="V42" s="286"/>
      <c r="W42" s="286"/>
      <c r="X42" s="286"/>
      <c r="Y42" s="33"/>
      <c r="Z42" s="33"/>
      <c r="AA42" s="305"/>
      <c r="AB42" s="306"/>
      <c r="AC42" s="33"/>
      <c r="AD42" s="33"/>
      <c r="AE42" s="33"/>
      <c r="AF42" s="33"/>
      <c r="AG42" s="33"/>
      <c r="AH42" s="33"/>
      <c r="AI42" s="33"/>
      <c r="AJ42" s="33"/>
      <c r="AK42" s="27"/>
      <c r="AL42" s="34"/>
    </row>
    <row r="43" spans="2:38" ht="14.25" customHeight="1" thickBot="1">
      <c r="B43" s="285"/>
      <c r="C43" s="282"/>
      <c r="D43" s="282"/>
      <c r="E43" s="291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8"/>
    </row>
    <row r="44" spans="2:38" ht="13.5" thickTop="1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</row>
    <row r="45" spans="2:12" ht="12.75">
      <c r="B45" s="35" t="s">
        <v>25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2.75">
      <c r="B46" s="35" t="s">
        <v>26</v>
      </c>
      <c r="D46" s="36"/>
      <c r="E46" s="36"/>
      <c r="F46" s="36"/>
      <c r="G46" s="36"/>
      <c r="H46" s="36"/>
      <c r="I46" s="36"/>
      <c r="J46" s="36"/>
      <c r="K46" s="36"/>
      <c r="L46" s="36"/>
    </row>
    <row r="47" spans="2:38" ht="13.5" thickBot="1"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</row>
    <row r="48" spans="2:38" ht="57" customHeight="1" thickTop="1">
      <c r="B48" s="37">
        <v>10</v>
      </c>
      <c r="C48" s="234" t="s">
        <v>44</v>
      </c>
      <c r="D48" s="235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7"/>
    </row>
    <row r="49" spans="2:38" ht="83.25" customHeight="1">
      <c r="B49" s="20">
        <v>11</v>
      </c>
      <c r="C49" s="242" t="s">
        <v>189</v>
      </c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5"/>
    </row>
    <row r="50" spans="2:38" ht="57" customHeight="1">
      <c r="B50" s="20">
        <v>12</v>
      </c>
      <c r="C50" s="242" t="s">
        <v>192</v>
      </c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5"/>
    </row>
    <row r="51" spans="2:38" ht="62.25" customHeight="1">
      <c r="B51" s="20">
        <v>13</v>
      </c>
      <c r="C51" s="242" t="s">
        <v>39</v>
      </c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5"/>
    </row>
    <row r="52" spans="2:38" ht="62.25" customHeight="1">
      <c r="B52" s="20">
        <v>14</v>
      </c>
      <c r="C52" s="242" t="s">
        <v>27</v>
      </c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5"/>
    </row>
    <row r="53" spans="2:38" ht="53.25" customHeight="1">
      <c r="B53" s="20">
        <v>15</v>
      </c>
      <c r="C53" s="222" t="s">
        <v>28</v>
      </c>
      <c r="D53" s="222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5"/>
    </row>
    <row r="54" spans="2:53" s="38" customFormat="1" ht="39" customHeight="1">
      <c r="B54" s="342">
        <v>16</v>
      </c>
      <c r="C54" s="222" t="s">
        <v>51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341"/>
      <c r="BA54" s="119"/>
    </row>
    <row r="55" spans="2:53" s="38" customFormat="1" ht="49.5" customHeight="1">
      <c r="B55" s="342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1"/>
      <c r="BA55" s="119"/>
    </row>
    <row r="56" spans="2:53" s="38" customFormat="1" ht="39.75" customHeight="1">
      <c r="B56" s="342">
        <v>17</v>
      </c>
      <c r="C56" s="222" t="s">
        <v>53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341"/>
      <c r="BA56" s="119"/>
    </row>
    <row r="57" spans="2:53" s="38" customFormat="1" ht="60" customHeight="1">
      <c r="B57" s="342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1"/>
      <c r="BA57" s="119"/>
    </row>
    <row r="58" spans="2:53" s="38" customFormat="1" ht="36.75" customHeight="1">
      <c r="B58" s="342">
        <v>18</v>
      </c>
      <c r="C58" s="222" t="s">
        <v>52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341"/>
      <c r="BA58" s="119"/>
    </row>
    <row r="59" spans="2:53" s="38" customFormat="1" ht="58.5" customHeight="1" thickBot="1">
      <c r="B59" s="343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5"/>
      <c r="BA59" s="119"/>
    </row>
    <row r="60" spans="2:53" s="38" customFormat="1" ht="12.75" customHeight="1" thickBot="1" thickTop="1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BA60" s="119"/>
    </row>
    <row r="61" spans="2:40" ht="25.5" customHeight="1" thickTop="1">
      <c r="B61" s="39" t="s">
        <v>2</v>
      </c>
      <c r="C61" s="256" t="s">
        <v>56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8"/>
      <c r="AN61" s="38"/>
    </row>
    <row r="62" spans="2:56" ht="40.5" customHeight="1">
      <c r="B62" s="20">
        <v>1</v>
      </c>
      <c r="C62" s="234" t="s">
        <v>57</v>
      </c>
      <c r="D62" s="301"/>
      <c r="E62" s="302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4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119"/>
      <c r="BB62" s="38"/>
      <c r="BC62" s="38"/>
      <c r="BD62" s="38"/>
    </row>
    <row r="63" spans="2:56" ht="17.25" customHeight="1">
      <c r="B63" s="230">
        <v>2</v>
      </c>
      <c r="C63" s="232" t="s">
        <v>58</v>
      </c>
      <c r="D63" s="233"/>
      <c r="E63" s="344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6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119"/>
      <c r="BB63" s="38"/>
      <c r="BC63" s="38"/>
      <c r="BD63" s="38"/>
    </row>
    <row r="64" spans="2:40" ht="17.25" customHeight="1">
      <c r="B64" s="237"/>
      <c r="C64" s="162"/>
      <c r="D64" s="309"/>
      <c r="E64" s="347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9"/>
      <c r="AN64" s="38"/>
    </row>
    <row r="65" spans="2:40" ht="90" customHeight="1">
      <c r="B65" s="231"/>
      <c r="C65" s="234"/>
      <c r="D65" s="235"/>
      <c r="E65" s="350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2"/>
      <c r="AN65" s="38"/>
    </row>
    <row r="66" spans="2:38" ht="42.75" customHeight="1">
      <c r="B66" s="230">
        <v>3</v>
      </c>
      <c r="C66" s="232" t="s">
        <v>59</v>
      </c>
      <c r="D66" s="233"/>
      <c r="E66" s="15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40"/>
      <c r="V66" s="90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91"/>
    </row>
    <row r="67" spans="2:38" ht="14.25" customHeight="1">
      <c r="B67" s="231"/>
      <c r="C67" s="234"/>
      <c r="D67" s="235"/>
      <c r="E67" s="238" t="s">
        <v>54</v>
      </c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40"/>
      <c r="V67" s="238" t="s">
        <v>55</v>
      </c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41"/>
    </row>
    <row r="68" spans="2:38" ht="40.5" customHeight="1">
      <c r="B68" s="230">
        <v>4</v>
      </c>
      <c r="C68" s="232" t="s">
        <v>60</v>
      </c>
      <c r="D68" s="233"/>
      <c r="E68" s="15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40"/>
      <c r="V68" s="90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91"/>
    </row>
    <row r="69" spans="2:38" ht="13.5" customHeight="1">
      <c r="B69" s="231"/>
      <c r="C69" s="234"/>
      <c r="D69" s="235"/>
      <c r="E69" s="238" t="s">
        <v>54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40"/>
      <c r="V69" s="238" t="s">
        <v>55</v>
      </c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41"/>
    </row>
    <row r="70" spans="2:38" ht="48" customHeight="1">
      <c r="B70" s="20">
        <v>5</v>
      </c>
      <c r="C70" s="222" t="s">
        <v>61</v>
      </c>
      <c r="D70" s="222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1"/>
    </row>
    <row r="71" spans="2:38" ht="38.25" customHeight="1">
      <c r="B71" s="20">
        <v>6</v>
      </c>
      <c r="C71" s="222" t="s">
        <v>62</v>
      </c>
      <c r="D71" s="222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1"/>
    </row>
    <row r="72" spans="2:38" ht="52.5" customHeight="1">
      <c r="B72" s="20">
        <v>7</v>
      </c>
      <c r="C72" s="222" t="s">
        <v>63</v>
      </c>
      <c r="D72" s="222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1"/>
    </row>
    <row r="73" spans="2:38" ht="55.5" customHeight="1">
      <c r="B73" s="20">
        <v>8</v>
      </c>
      <c r="C73" s="222" t="s">
        <v>64</v>
      </c>
      <c r="D73" s="222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1"/>
    </row>
    <row r="74" spans="2:38" ht="31.5" customHeight="1">
      <c r="B74" s="20">
        <v>9</v>
      </c>
      <c r="C74" s="353" t="s">
        <v>65</v>
      </c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4"/>
    </row>
    <row r="75" spans="2:38" ht="55.5" customHeight="1">
      <c r="B75" s="20"/>
      <c r="C75" s="222" t="s">
        <v>66</v>
      </c>
      <c r="D75" s="222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1"/>
    </row>
    <row r="76" spans="2:38" ht="55.5" customHeight="1">
      <c r="B76" s="20"/>
      <c r="C76" s="222" t="s">
        <v>67</v>
      </c>
      <c r="D76" s="222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1"/>
    </row>
    <row r="77" spans="2:38" ht="55.5" customHeight="1">
      <c r="B77" s="20"/>
      <c r="C77" s="222" t="s">
        <v>68</v>
      </c>
      <c r="D77" s="222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1"/>
    </row>
    <row r="78" spans="2:38" ht="55.5" customHeight="1">
      <c r="B78" s="20"/>
      <c r="C78" s="222" t="s">
        <v>69</v>
      </c>
      <c r="D78" s="222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1"/>
    </row>
    <row r="79" spans="2:38" ht="55.5" customHeight="1">
      <c r="B79" s="20"/>
      <c r="C79" s="222" t="s">
        <v>70</v>
      </c>
      <c r="D79" s="222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1"/>
    </row>
    <row r="80" spans="2:38" ht="55.5" customHeight="1" thickBot="1">
      <c r="B80" s="21"/>
      <c r="C80" s="282" t="s">
        <v>71</v>
      </c>
      <c r="D80" s="282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5"/>
    </row>
    <row r="81" spans="2:38" ht="8.25" customHeight="1" thickBot="1" thickTop="1">
      <c r="B81" s="41"/>
      <c r="C81" s="28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</row>
    <row r="82" spans="2:38" ht="55.5" customHeight="1" thickTop="1">
      <c r="B82" s="37">
        <v>10</v>
      </c>
      <c r="C82" s="355" t="s">
        <v>72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6"/>
    </row>
    <row r="83" spans="2:38" ht="132.75" customHeight="1">
      <c r="B83" s="20"/>
      <c r="C83" s="222" t="s">
        <v>73</v>
      </c>
      <c r="D83" s="222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1"/>
    </row>
    <row r="84" spans="2:38" ht="55.5" customHeight="1">
      <c r="B84" s="20"/>
      <c r="C84" s="222" t="s">
        <v>74</v>
      </c>
      <c r="D84" s="222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1"/>
    </row>
    <row r="85" spans="2:38" ht="55.5" customHeight="1">
      <c r="B85" s="20"/>
      <c r="C85" s="222" t="s">
        <v>76</v>
      </c>
      <c r="D85" s="222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1"/>
    </row>
    <row r="86" spans="2:38" ht="55.5" customHeight="1" thickBot="1">
      <c r="B86" s="21"/>
      <c r="C86" s="282" t="s">
        <v>75</v>
      </c>
      <c r="D86" s="282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5"/>
    </row>
    <row r="87" spans="2:38" ht="7.5" customHeight="1" thickBot="1" thickTop="1">
      <c r="B87" s="41"/>
      <c r="C87" s="28"/>
      <c r="D87" s="28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</row>
    <row r="88" spans="2:38" ht="55.5" customHeight="1" thickTop="1">
      <c r="B88" s="37">
        <v>11</v>
      </c>
      <c r="C88" s="355" t="s">
        <v>77</v>
      </c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6"/>
    </row>
    <row r="89" spans="2:38" ht="55.5" customHeight="1">
      <c r="B89" s="20"/>
      <c r="C89" s="222" t="s">
        <v>78</v>
      </c>
      <c r="D89" s="222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1"/>
    </row>
    <row r="90" spans="2:38" ht="55.5" customHeight="1">
      <c r="B90" s="20"/>
      <c r="C90" s="222" t="s">
        <v>79</v>
      </c>
      <c r="D90" s="222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1"/>
    </row>
    <row r="91" spans="2:38" ht="55.5" customHeight="1">
      <c r="B91" s="20"/>
      <c r="C91" s="222" t="s">
        <v>80</v>
      </c>
      <c r="D91" s="222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1"/>
    </row>
    <row r="92" spans="2:38" ht="72" customHeight="1">
      <c r="B92" s="20"/>
      <c r="C92" s="222" t="s">
        <v>81</v>
      </c>
      <c r="D92" s="222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1"/>
    </row>
    <row r="93" spans="2:38" ht="55.5" customHeight="1" thickBot="1">
      <c r="B93" s="21"/>
      <c r="C93" s="282" t="s">
        <v>82</v>
      </c>
      <c r="D93" s="282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5"/>
    </row>
    <row r="94" spans="2:38" ht="8.25" customHeight="1" thickBot="1" thickTop="1">
      <c r="B94" s="41"/>
      <c r="C94" s="28"/>
      <c r="D94" s="28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2:38" ht="24.75" customHeight="1" thickTop="1">
      <c r="B95" s="37">
        <v>12</v>
      </c>
      <c r="C95" s="355" t="s">
        <v>83</v>
      </c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8"/>
    </row>
    <row r="96" spans="2:38" ht="54" customHeight="1">
      <c r="B96" s="20"/>
      <c r="C96" s="222" t="s">
        <v>84</v>
      </c>
      <c r="D96" s="222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60"/>
    </row>
    <row r="97" spans="2:38" ht="30.75" customHeight="1">
      <c r="B97" s="20"/>
      <c r="C97" s="222" t="s">
        <v>85</v>
      </c>
      <c r="D97" s="222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60"/>
    </row>
    <row r="98" spans="2:38" ht="36" customHeight="1">
      <c r="B98" s="20"/>
      <c r="C98" s="222" t="s">
        <v>86</v>
      </c>
      <c r="D98" s="222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60"/>
    </row>
    <row r="99" spans="2:38" ht="32.25" customHeight="1">
      <c r="B99" s="20"/>
      <c r="C99" s="222" t="s">
        <v>87</v>
      </c>
      <c r="D99" s="222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60"/>
    </row>
    <row r="100" spans="2:38" ht="27" customHeight="1">
      <c r="B100" s="20"/>
      <c r="C100" s="222" t="s">
        <v>88</v>
      </c>
      <c r="D100" s="222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60"/>
    </row>
    <row r="101" spans="2:38" ht="36.75" customHeight="1">
      <c r="B101" s="20"/>
      <c r="C101" s="222" t="s">
        <v>89</v>
      </c>
      <c r="D101" s="222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60"/>
    </row>
    <row r="102" spans="2:38" ht="40.5" customHeight="1">
      <c r="B102" s="20"/>
      <c r="C102" s="222" t="s">
        <v>92</v>
      </c>
      <c r="D102" s="222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60"/>
    </row>
    <row r="103" spans="2:38" ht="28.5" customHeight="1">
      <c r="B103" s="20"/>
      <c r="C103" s="222" t="s">
        <v>90</v>
      </c>
      <c r="D103" s="222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60"/>
    </row>
    <row r="104" spans="2:38" ht="22.5" customHeight="1">
      <c r="B104" s="20"/>
      <c r="C104" s="222" t="s">
        <v>91</v>
      </c>
      <c r="D104" s="222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60"/>
    </row>
    <row r="105" spans="2:38" ht="36.75" customHeight="1" thickBot="1">
      <c r="B105" s="43"/>
      <c r="C105" s="363" t="s">
        <v>82</v>
      </c>
      <c r="D105" s="363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5"/>
    </row>
    <row r="106" spans="2:38" ht="14.25" thickBot="1" thickTop="1"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</row>
    <row r="107" spans="2:38" ht="21" customHeight="1" thickBot="1" thickTop="1">
      <c r="B107" s="44" t="s">
        <v>126</v>
      </c>
      <c r="C107" s="228" t="s">
        <v>93</v>
      </c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9"/>
    </row>
    <row r="108" spans="2:38" ht="6" customHeight="1" thickBot="1" thickTop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2:38" ht="32.25" customHeight="1" thickTop="1">
      <c r="B109" s="45" t="s">
        <v>219</v>
      </c>
      <c r="C109" s="186" t="s">
        <v>94</v>
      </c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8"/>
    </row>
    <row r="110" spans="2:38" ht="12.75">
      <c r="B110" s="189">
        <v>1</v>
      </c>
      <c r="C110" s="203" t="s">
        <v>97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169" t="s">
        <v>36</v>
      </c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76"/>
    </row>
    <row r="111" spans="2:38" ht="26.25" customHeight="1">
      <c r="B111" s="189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15">
        <f>III.A.koszty.b.ogółem+III.A.koszty.p.ogółem</f>
        <v>0</v>
      </c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6"/>
    </row>
    <row r="112" spans="2:38" ht="27.75" customHeight="1">
      <c r="B112" s="189">
        <v>2</v>
      </c>
      <c r="C112" s="217" t="s">
        <v>98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169" t="s">
        <v>99</v>
      </c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4" t="s">
        <v>100</v>
      </c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76"/>
    </row>
    <row r="113" spans="2:38" ht="12.75">
      <c r="B113" s="189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169" t="s">
        <v>36</v>
      </c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76"/>
    </row>
    <row r="114" spans="2:38" ht="12.75">
      <c r="B114" s="46" t="s">
        <v>96</v>
      </c>
      <c r="C114" s="213" t="s">
        <v>95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5"/>
    </row>
    <row r="115" spans="2:38" ht="27.75" customHeight="1">
      <c r="B115" s="46"/>
      <c r="C115" s="214" t="s">
        <v>187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218"/>
    </row>
    <row r="116" spans="2:38" ht="15" customHeight="1">
      <c r="B116" s="46"/>
      <c r="C116" s="212" t="s">
        <v>101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218"/>
    </row>
    <row r="117" spans="2:38" ht="15" customHeight="1">
      <c r="B117" s="46"/>
      <c r="C117" s="212" t="s">
        <v>102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218"/>
    </row>
    <row r="118" spans="2:38" ht="14.25" customHeight="1">
      <c r="B118" s="46"/>
      <c r="C118" s="212" t="s">
        <v>103</v>
      </c>
      <c r="D118" s="212"/>
      <c r="E118" s="212"/>
      <c r="F118" s="212"/>
      <c r="G118" s="212"/>
      <c r="H118" s="212"/>
      <c r="I118" s="212"/>
      <c r="J118" s="212"/>
      <c r="K118" s="212"/>
      <c r="L118" s="212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218"/>
    </row>
    <row r="119" spans="2:38" ht="21.75" customHeight="1">
      <c r="B119" s="47"/>
      <c r="C119" s="206" t="s">
        <v>104</v>
      </c>
      <c r="D119" s="206"/>
      <c r="E119" s="206"/>
      <c r="F119" s="206"/>
      <c r="G119" s="206"/>
      <c r="H119" s="206"/>
      <c r="I119" s="206"/>
      <c r="J119" s="206"/>
      <c r="K119" s="206"/>
      <c r="L119" s="207"/>
      <c r="M119" s="208">
        <f>SUM(M115:Y118)</f>
        <v>0</v>
      </c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>
        <f>SUM(Z115:AL118)</f>
        <v>0</v>
      </c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21"/>
    </row>
    <row r="120" spans="2:38" ht="27.75" customHeight="1">
      <c r="B120" s="46" t="s">
        <v>105</v>
      </c>
      <c r="C120" s="203" t="s">
        <v>188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5"/>
    </row>
    <row r="121" spans="2:38" ht="25.5" customHeight="1">
      <c r="B121" s="48"/>
      <c r="C121" s="164" t="s">
        <v>30</v>
      </c>
      <c r="D121" s="169"/>
      <c r="E121" s="169"/>
      <c r="F121" s="169"/>
      <c r="G121" s="169"/>
      <c r="H121" s="169"/>
      <c r="I121" s="169"/>
      <c r="J121" s="169"/>
      <c r="K121" s="169"/>
      <c r="L121" s="169"/>
      <c r="M121" s="169" t="s">
        <v>99</v>
      </c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4" t="s">
        <v>100</v>
      </c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76"/>
    </row>
    <row r="122" spans="2:38" ht="12.75">
      <c r="B122" s="4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 t="s">
        <v>36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76"/>
    </row>
    <row r="123" spans="2:38" ht="14.25" customHeight="1">
      <c r="B123" s="9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218"/>
    </row>
    <row r="124" spans="2:38" ht="15" customHeight="1">
      <c r="B124" s="9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218"/>
    </row>
    <row r="125" spans="2:38" ht="15" customHeight="1">
      <c r="B125" s="9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218"/>
    </row>
    <row r="126" spans="2:38" ht="15" customHeight="1">
      <c r="B126" s="9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218"/>
    </row>
    <row r="127" spans="2:38" ht="15" customHeight="1">
      <c r="B127" s="9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218"/>
    </row>
    <row r="128" spans="2:38" ht="14.25" customHeight="1">
      <c r="B128" s="9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218"/>
    </row>
    <row r="129" spans="2:38" ht="15" customHeight="1">
      <c r="B129" s="9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218"/>
    </row>
    <row r="130" spans="2:38" ht="15.75" customHeight="1" thickBot="1">
      <c r="B130" s="50"/>
      <c r="C130" s="182" t="s">
        <v>29</v>
      </c>
      <c r="D130" s="182"/>
      <c r="E130" s="182"/>
      <c r="F130" s="182"/>
      <c r="G130" s="182"/>
      <c r="H130" s="182"/>
      <c r="I130" s="182"/>
      <c r="J130" s="182"/>
      <c r="K130" s="182"/>
      <c r="L130" s="183"/>
      <c r="M130" s="219">
        <f>SUM(M123:Y129)</f>
        <v>0</v>
      </c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>
        <f>SUM(Z123:AL129)</f>
        <v>0</v>
      </c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20"/>
    </row>
    <row r="131" spans="2:38" ht="9" customHeight="1" thickBot="1" thickTop="1">
      <c r="B131" s="4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2:38" ht="30" customHeight="1" thickTop="1">
      <c r="B132" s="45" t="s">
        <v>220</v>
      </c>
      <c r="C132" s="186" t="s">
        <v>106</v>
      </c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8"/>
    </row>
    <row r="133" spans="2:38" ht="12.75">
      <c r="B133" s="189">
        <v>1</v>
      </c>
      <c r="C133" s="203" t="s">
        <v>107</v>
      </c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169" t="s">
        <v>36</v>
      </c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76"/>
    </row>
    <row r="134" spans="2:38" ht="28.5" customHeight="1">
      <c r="B134" s="189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15">
        <f>III.B.koszty.b.ogółem.rok+III.B.koszty.p.ogółem.rok</f>
        <v>0</v>
      </c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6"/>
    </row>
    <row r="135" spans="2:38" ht="48" customHeight="1">
      <c r="B135" s="189">
        <v>2</v>
      </c>
      <c r="C135" s="217" t="s">
        <v>98</v>
      </c>
      <c r="D135" s="204"/>
      <c r="E135" s="204"/>
      <c r="F135" s="204"/>
      <c r="G135" s="204"/>
      <c r="H135" s="204"/>
      <c r="I135" s="204"/>
      <c r="J135" s="204"/>
      <c r="K135" s="204"/>
      <c r="L135" s="204"/>
      <c r="M135" s="169" t="s">
        <v>99</v>
      </c>
      <c r="N135" s="169"/>
      <c r="O135" s="169"/>
      <c r="P135" s="169"/>
      <c r="Q135" s="169"/>
      <c r="R135" s="169"/>
      <c r="S135" s="169"/>
      <c r="T135" s="169"/>
      <c r="U135" s="169"/>
      <c r="V135" s="164" t="s">
        <v>109</v>
      </c>
      <c r="W135" s="164"/>
      <c r="X135" s="164"/>
      <c r="Y135" s="164"/>
      <c r="Z135" s="164"/>
      <c r="AA135" s="164"/>
      <c r="AB135" s="164"/>
      <c r="AC135" s="164"/>
      <c r="AD135" s="164" t="s">
        <v>35</v>
      </c>
      <c r="AE135" s="164"/>
      <c r="AF135" s="164"/>
      <c r="AG135" s="164"/>
      <c r="AH135" s="164"/>
      <c r="AI135" s="164"/>
      <c r="AJ135" s="164"/>
      <c r="AK135" s="164"/>
      <c r="AL135" s="196"/>
    </row>
    <row r="136" spans="2:38" ht="12.75">
      <c r="B136" s="189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169" t="s">
        <v>36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76"/>
    </row>
    <row r="137" spans="2:38" ht="12.75">
      <c r="B137" s="46" t="s">
        <v>96</v>
      </c>
      <c r="C137" s="213" t="s">
        <v>95</v>
      </c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5"/>
    </row>
    <row r="138" spans="2:38" ht="25.5" customHeight="1">
      <c r="B138" s="46"/>
      <c r="C138" s="214" t="s">
        <v>187</v>
      </c>
      <c r="D138" s="212"/>
      <c r="E138" s="212"/>
      <c r="F138" s="212"/>
      <c r="G138" s="212"/>
      <c r="H138" s="212"/>
      <c r="I138" s="212"/>
      <c r="J138" s="212"/>
      <c r="K138" s="212"/>
      <c r="L138" s="212"/>
      <c r="M138" s="158"/>
      <c r="N138" s="158"/>
      <c r="O138" s="158"/>
      <c r="P138" s="158"/>
      <c r="Q138" s="158"/>
      <c r="R138" s="158"/>
      <c r="S138" s="158"/>
      <c r="T138" s="158"/>
      <c r="U138" s="158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1"/>
    </row>
    <row r="139" spans="2:38" ht="13.5" customHeight="1">
      <c r="B139" s="46"/>
      <c r="C139" s="212" t="s">
        <v>101</v>
      </c>
      <c r="D139" s="212"/>
      <c r="E139" s="212"/>
      <c r="F139" s="212"/>
      <c r="G139" s="212"/>
      <c r="H139" s="212"/>
      <c r="I139" s="212"/>
      <c r="J139" s="212"/>
      <c r="K139" s="212"/>
      <c r="L139" s="212"/>
      <c r="M139" s="158"/>
      <c r="N139" s="158"/>
      <c r="O139" s="158"/>
      <c r="P139" s="158"/>
      <c r="Q139" s="158"/>
      <c r="R139" s="158"/>
      <c r="S139" s="158"/>
      <c r="T139" s="158"/>
      <c r="U139" s="158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1"/>
    </row>
    <row r="140" spans="2:38" ht="16.5" customHeight="1">
      <c r="B140" s="46"/>
      <c r="C140" s="212" t="s">
        <v>102</v>
      </c>
      <c r="D140" s="212"/>
      <c r="E140" s="212"/>
      <c r="F140" s="212"/>
      <c r="G140" s="212"/>
      <c r="H140" s="212"/>
      <c r="I140" s="212"/>
      <c r="J140" s="212"/>
      <c r="K140" s="212"/>
      <c r="L140" s="212"/>
      <c r="M140" s="158"/>
      <c r="N140" s="158"/>
      <c r="O140" s="158"/>
      <c r="P140" s="158"/>
      <c r="Q140" s="158"/>
      <c r="R140" s="158"/>
      <c r="S140" s="158"/>
      <c r="T140" s="158"/>
      <c r="U140" s="158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1"/>
    </row>
    <row r="141" spans="2:38" ht="13.5" customHeight="1">
      <c r="B141" s="46"/>
      <c r="C141" s="212" t="s">
        <v>103</v>
      </c>
      <c r="D141" s="212"/>
      <c r="E141" s="212"/>
      <c r="F141" s="212"/>
      <c r="G141" s="212"/>
      <c r="H141" s="212"/>
      <c r="I141" s="212"/>
      <c r="J141" s="212"/>
      <c r="K141" s="212"/>
      <c r="L141" s="212"/>
      <c r="M141" s="158"/>
      <c r="N141" s="158"/>
      <c r="O141" s="158"/>
      <c r="P141" s="158"/>
      <c r="Q141" s="158"/>
      <c r="R141" s="158"/>
      <c r="S141" s="158"/>
      <c r="T141" s="158"/>
      <c r="U141" s="158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1"/>
    </row>
    <row r="142" spans="2:38" ht="15.75" customHeight="1">
      <c r="B142" s="47"/>
      <c r="C142" s="206" t="s">
        <v>104</v>
      </c>
      <c r="D142" s="206"/>
      <c r="E142" s="206"/>
      <c r="F142" s="206"/>
      <c r="G142" s="206"/>
      <c r="H142" s="206"/>
      <c r="I142" s="206"/>
      <c r="J142" s="206"/>
      <c r="K142" s="206"/>
      <c r="L142" s="207"/>
      <c r="M142" s="208">
        <f>SUM(M138:U141)</f>
        <v>0</v>
      </c>
      <c r="N142" s="208"/>
      <c r="O142" s="208"/>
      <c r="P142" s="208"/>
      <c r="Q142" s="208"/>
      <c r="R142" s="208"/>
      <c r="S142" s="208"/>
      <c r="T142" s="208"/>
      <c r="U142" s="208"/>
      <c r="V142" s="202">
        <f>SUM(V138:AC141)</f>
        <v>0</v>
      </c>
      <c r="W142" s="202"/>
      <c r="X142" s="202"/>
      <c r="Y142" s="202"/>
      <c r="Z142" s="202"/>
      <c r="AA142" s="202"/>
      <c r="AB142" s="202"/>
      <c r="AC142" s="202"/>
      <c r="AD142" s="209">
        <f>SUM(AD138:AL141)</f>
        <v>0</v>
      </c>
      <c r="AE142" s="210"/>
      <c r="AF142" s="210"/>
      <c r="AG142" s="210"/>
      <c r="AH142" s="210"/>
      <c r="AI142" s="210"/>
      <c r="AJ142" s="210"/>
      <c r="AK142" s="210"/>
      <c r="AL142" s="211"/>
    </row>
    <row r="143" spans="2:38" ht="28.5" customHeight="1">
      <c r="B143" s="46" t="s">
        <v>105</v>
      </c>
      <c r="C143" s="203" t="s">
        <v>188</v>
      </c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5"/>
    </row>
    <row r="144" spans="2:38" ht="15" customHeight="1">
      <c r="B144" s="46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58"/>
      <c r="N144" s="158"/>
      <c r="O144" s="158"/>
      <c r="P144" s="158"/>
      <c r="Q144" s="158"/>
      <c r="R144" s="158"/>
      <c r="S144" s="158"/>
      <c r="T144" s="158"/>
      <c r="U144" s="158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1"/>
    </row>
    <row r="145" spans="2:38" ht="15" customHeight="1">
      <c r="B145" s="46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58"/>
      <c r="N145" s="158"/>
      <c r="O145" s="158"/>
      <c r="P145" s="158"/>
      <c r="Q145" s="158"/>
      <c r="R145" s="158"/>
      <c r="S145" s="158"/>
      <c r="T145" s="158"/>
      <c r="U145" s="158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1"/>
    </row>
    <row r="146" spans="2:38" ht="15" customHeight="1">
      <c r="B146" s="46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58"/>
      <c r="N146" s="158"/>
      <c r="O146" s="158"/>
      <c r="P146" s="158"/>
      <c r="Q146" s="158"/>
      <c r="R146" s="158"/>
      <c r="S146" s="158"/>
      <c r="T146" s="158"/>
      <c r="U146" s="158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1"/>
    </row>
    <row r="147" spans="2:38" ht="15" customHeight="1">
      <c r="B147" s="46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58"/>
      <c r="N147" s="158"/>
      <c r="O147" s="158"/>
      <c r="P147" s="158"/>
      <c r="Q147" s="158"/>
      <c r="R147" s="158"/>
      <c r="S147" s="158"/>
      <c r="T147" s="158"/>
      <c r="U147" s="158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1"/>
    </row>
    <row r="148" spans="2:39" ht="15.75" customHeight="1">
      <c r="B148" s="46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58"/>
      <c r="N148" s="158"/>
      <c r="O148" s="158"/>
      <c r="P148" s="158"/>
      <c r="Q148" s="158"/>
      <c r="R148" s="158"/>
      <c r="S148" s="158"/>
      <c r="T148" s="158"/>
      <c r="U148" s="158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1"/>
      <c r="AM148" s="71"/>
    </row>
    <row r="149" spans="2:38" ht="15.75" customHeight="1">
      <c r="B149" s="46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58"/>
      <c r="N149" s="158"/>
      <c r="O149" s="158"/>
      <c r="P149" s="158"/>
      <c r="Q149" s="158"/>
      <c r="R149" s="158"/>
      <c r="S149" s="158"/>
      <c r="T149" s="158"/>
      <c r="U149" s="158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1"/>
    </row>
    <row r="150" spans="2:38" ht="15" customHeight="1">
      <c r="B150" s="46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58"/>
      <c r="N150" s="158"/>
      <c r="O150" s="158"/>
      <c r="P150" s="158"/>
      <c r="Q150" s="158"/>
      <c r="R150" s="158"/>
      <c r="S150" s="158"/>
      <c r="T150" s="158"/>
      <c r="U150" s="158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1"/>
    </row>
    <row r="151" spans="2:38" ht="15.75" customHeight="1" thickBot="1">
      <c r="B151" s="50"/>
      <c r="C151" s="182" t="s">
        <v>29</v>
      </c>
      <c r="D151" s="182"/>
      <c r="E151" s="182"/>
      <c r="F151" s="182"/>
      <c r="G151" s="182"/>
      <c r="H151" s="182"/>
      <c r="I151" s="182"/>
      <c r="J151" s="182"/>
      <c r="K151" s="182"/>
      <c r="L151" s="183"/>
      <c r="M151" s="197">
        <f>SUM(M144:U150)</f>
        <v>0</v>
      </c>
      <c r="N151" s="198"/>
      <c r="O151" s="198"/>
      <c r="P151" s="198"/>
      <c r="Q151" s="198"/>
      <c r="R151" s="198"/>
      <c r="S151" s="198"/>
      <c r="T151" s="198"/>
      <c r="U151" s="199"/>
      <c r="V151" s="200">
        <f>SUM(V144:AC150)</f>
        <v>0</v>
      </c>
      <c r="W151" s="200"/>
      <c r="X151" s="200"/>
      <c r="Y151" s="200"/>
      <c r="Z151" s="200"/>
      <c r="AA151" s="200"/>
      <c r="AB151" s="200"/>
      <c r="AC151" s="200"/>
      <c r="AD151" s="200">
        <f>SUM(AD144:AL150)</f>
        <v>0</v>
      </c>
      <c r="AE151" s="200"/>
      <c r="AF151" s="200"/>
      <c r="AG151" s="200"/>
      <c r="AH151" s="200"/>
      <c r="AI151" s="200"/>
      <c r="AJ151" s="200"/>
      <c r="AK151" s="200"/>
      <c r="AL151" s="201"/>
    </row>
    <row r="152" spans="2:38" ht="6.75" customHeight="1" thickBot="1" thickTop="1">
      <c r="B152" s="4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2:38" ht="35.25" customHeight="1" thickTop="1">
      <c r="B153" s="45" t="s">
        <v>221</v>
      </c>
      <c r="C153" s="186" t="s">
        <v>108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8"/>
    </row>
    <row r="154" spans="2:38" ht="45.75" customHeight="1">
      <c r="B154" s="189"/>
      <c r="C154" s="190" t="s">
        <v>110</v>
      </c>
      <c r="D154" s="191"/>
      <c r="E154" s="191"/>
      <c r="F154" s="191"/>
      <c r="G154" s="191"/>
      <c r="H154" s="191"/>
      <c r="I154" s="191"/>
      <c r="J154" s="191"/>
      <c r="K154" s="191"/>
      <c r="L154" s="192"/>
      <c r="M154" s="169" t="s">
        <v>99</v>
      </c>
      <c r="N154" s="169"/>
      <c r="O154" s="169"/>
      <c r="P154" s="169"/>
      <c r="Q154" s="169"/>
      <c r="R154" s="169"/>
      <c r="S154" s="169"/>
      <c r="T154" s="169"/>
      <c r="U154" s="169"/>
      <c r="V154" s="164" t="s">
        <v>109</v>
      </c>
      <c r="W154" s="164"/>
      <c r="X154" s="164"/>
      <c r="Y154" s="164"/>
      <c r="Z154" s="164"/>
      <c r="AA154" s="164"/>
      <c r="AB154" s="164"/>
      <c r="AC154" s="164"/>
      <c r="AD154" s="164" t="s">
        <v>35</v>
      </c>
      <c r="AE154" s="164"/>
      <c r="AF154" s="164"/>
      <c r="AG154" s="164"/>
      <c r="AH154" s="164"/>
      <c r="AI154" s="164"/>
      <c r="AJ154" s="164"/>
      <c r="AK154" s="164"/>
      <c r="AL154" s="196"/>
    </row>
    <row r="155" spans="2:38" ht="12.75">
      <c r="B155" s="189"/>
      <c r="C155" s="193"/>
      <c r="D155" s="194"/>
      <c r="E155" s="194"/>
      <c r="F155" s="194"/>
      <c r="G155" s="194"/>
      <c r="H155" s="194"/>
      <c r="I155" s="194"/>
      <c r="J155" s="194"/>
      <c r="K155" s="194"/>
      <c r="L155" s="195"/>
      <c r="M155" s="169" t="s">
        <v>36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76"/>
    </row>
    <row r="156" spans="2:38" ht="25.5" customHeight="1">
      <c r="B156" s="46">
        <v>1</v>
      </c>
      <c r="C156" s="178"/>
      <c r="D156" s="179"/>
      <c r="E156" s="179"/>
      <c r="F156" s="179"/>
      <c r="G156" s="179"/>
      <c r="H156" s="179"/>
      <c r="I156" s="179"/>
      <c r="J156" s="179"/>
      <c r="K156" s="179"/>
      <c r="L156" s="179"/>
      <c r="M156" s="158"/>
      <c r="N156" s="158"/>
      <c r="O156" s="158"/>
      <c r="P156" s="158"/>
      <c r="Q156" s="158"/>
      <c r="R156" s="158"/>
      <c r="S156" s="158"/>
      <c r="T156" s="158"/>
      <c r="U156" s="158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1"/>
    </row>
    <row r="157" spans="2:38" ht="25.5" customHeight="1">
      <c r="B157" s="46">
        <v>2</v>
      </c>
      <c r="C157" s="178"/>
      <c r="D157" s="179"/>
      <c r="E157" s="179"/>
      <c r="F157" s="179"/>
      <c r="G157" s="179"/>
      <c r="H157" s="179"/>
      <c r="I157" s="179"/>
      <c r="J157" s="179"/>
      <c r="K157" s="179"/>
      <c r="L157" s="179"/>
      <c r="M157" s="158"/>
      <c r="N157" s="158"/>
      <c r="O157" s="158"/>
      <c r="P157" s="158"/>
      <c r="Q157" s="158"/>
      <c r="R157" s="158"/>
      <c r="S157" s="158"/>
      <c r="T157" s="158"/>
      <c r="U157" s="158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1"/>
    </row>
    <row r="158" spans="2:38" ht="25.5" customHeight="1">
      <c r="B158" s="46">
        <v>3</v>
      </c>
      <c r="C158" s="178"/>
      <c r="D158" s="179"/>
      <c r="E158" s="179"/>
      <c r="F158" s="179"/>
      <c r="G158" s="179"/>
      <c r="H158" s="179"/>
      <c r="I158" s="179"/>
      <c r="J158" s="179"/>
      <c r="K158" s="179"/>
      <c r="L158" s="179"/>
      <c r="M158" s="158"/>
      <c r="N158" s="158"/>
      <c r="O158" s="158"/>
      <c r="P158" s="158"/>
      <c r="Q158" s="158"/>
      <c r="R158" s="158"/>
      <c r="S158" s="158"/>
      <c r="T158" s="158"/>
      <c r="U158" s="158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1"/>
    </row>
    <row r="159" spans="2:38" ht="25.5" customHeight="1">
      <c r="B159" s="46">
        <v>4</v>
      </c>
      <c r="C159" s="178"/>
      <c r="D159" s="179"/>
      <c r="E159" s="179"/>
      <c r="F159" s="179"/>
      <c r="G159" s="179"/>
      <c r="H159" s="179"/>
      <c r="I159" s="179"/>
      <c r="J159" s="179"/>
      <c r="K159" s="179"/>
      <c r="L159" s="179"/>
      <c r="M159" s="158"/>
      <c r="N159" s="158"/>
      <c r="O159" s="158"/>
      <c r="P159" s="158"/>
      <c r="Q159" s="158"/>
      <c r="R159" s="158"/>
      <c r="S159" s="158"/>
      <c r="T159" s="158"/>
      <c r="U159" s="158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1"/>
    </row>
    <row r="160" spans="2:38" ht="24.75" customHeight="1">
      <c r="B160" s="46">
        <v>5</v>
      </c>
      <c r="C160" s="178"/>
      <c r="D160" s="179"/>
      <c r="E160" s="179"/>
      <c r="F160" s="179"/>
      <c r="G160" s="179"/>
      <c r="H160" s="179"/>
      <c r="I160" s="179"/>
      <c r="J160" s="179"/>
      <c r="K160" s="179"/>
      <c r="L160" s="179"/>
      <c r="M160" s="158"/>
      <c r="N160" s="158"/>
      <c r="O160" s="158"/>
      <c r="P160" s="158"/>
      <c r="Q160" s="158"/>
      <c r="R160" s="158"/>
      <c r="S160" s="158"/>
      <c r="T160" s="158"/>
      <c r="U160" s="158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1"/>
    </row>
    <row r="161" spans="2:38" ht="25.5" customHeight="1" thickBot="1">
      <c r="B161" s="50"/>
      <c r="C161" s="154" t="s">
        <v>111</v>
      </c>
      <c r="D161" s="182"/>
      <c r="E161" s="182"/>
      <c r="F161" s="182"/>
      <c r="G161" s="182"/>
      <c r="H161" s="182"/>
      <c r="I161" s="182"/>
      <c r="J161" s="182"/>
      <c r="K161" s="182"/>
      <c r="L161" s="183"/>
      <c r="M161" s="147">
        <f>SUM(M156:U160)</f>
        <v>0</v>
      </c>
      <c r="N161" s="147"/>
      <c r="O161" s="147"/>
      <c r="P161" s="147"/>
      <c r="Q161" s="147"/>
      <c r="R161" s="147"/>
      <c r="S161" s="147"/>
      <c r="T161" s="147"/>
      <c r="U161" s="147"/>
      <c r="V161" s="184">
        <f>SUM(V156:AC160)</f>
        <v>0</v>
      </c>
      <c r="W161" s="184"/>
      <c r="X161" s="184"/>
      <c r="Y161" s="184"/>
      <c r="Z161" s="184"/>
      <c r="AA161" s="184"/>
      <c r="AB161" s="184"/>
      <c r="AC161" s="184"/>
      <c r="AD161" s="184">
        <f>SUM(AD156:AL160)</f>
        <v>0</v>
      </c>
      <c r="AE161" s="184"/>
      <c r="AF161" s="184"/>
      <c r="AG161" s="184"/>
      <c r="AH161" s="184"/>
      <c r="AI161" s="184"/>
      <c r="AJ161" s="184"/>
      <c r="AK161" s="184"/>
      <c r="AL161" s="185"/>
    </row>
    <row r="162" spans="2:38" ht="6" customHeight="1" thickBot="1" thickTop="1">
      <c r="B162" s="42"/>
      <c r="C162" s="51"/>
      <c r="D162" s="33"/>
      <c r="E162" s="33"/>
      <c r="F162" s="33"/>
      <c r="G162" s="33"/>
      <c r="H162" s="33"/>
      <c r="I162" s="33"/>
      <c r="J162" s="33"/>
      <c r="K162" s="33"/>
      <c r="L162" s="33"/>
      <c r="M162" s="42"/>
      <c r="N162" s="42"/>
      <c r="O162" s="42"/>
      <c r="P162" s="42"/>
      <c r="Q162" s="42"/>
      <c r="R162" s="42"/>
      <c r="S162" s="42"/>
      <c r="T162" s="42"/>
      <c r="U162" s="42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</row>
    <row r="163" spans="2:38" ht="39.75" customHeight="1" thickTop="1">
      <c r="B163" s="45" t="s">
        <v>222</v>
      </c>
      <c r="C163" s="186" t="s">
        <v>112</v>
      </c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8"/>
    </row>
    <row r="164" spans="2:38" ht="48.75" customHeight="1">
      <c r="B164" s="189"/>
      <c r="C164" s="190" t="s">
        <v>113</v>
      </c>
      <c r="D164" s="191"/>
      <c r="E164" s="191"/>
      <c r="F164" s="191"/>
      <c r="G164" s="191"/>
      <c r="H164" s="191"/>
      <c r="I164" s="191"/>
      <c r="J164" s="191"/>
      <c r="K164" s="191"/>
      <c r="L164" s="192"/>
      <c r="M164" s="169" t="s">
        <v>99</v>
      </c>
      <c r="N164" s="169"/>
      <c r="O164" s="169"/>
      <c r="P164" s="169"/>
      <c r="Q164" s="169"/>
      <c r="R164" s="169"/>
      <c r="S164" s="169"/>
      <c r="T164" s="169"/>
      <c r="U164" s="169"/>
      <c r="V164" s="164" t="s">
        <v>109</v>
      </c>
      <c r="W164" s="164"/>
      <c r="X164" s="164"/>
      <c r="Y164" s="164"/>
      <c r="Z164" s="164"/>
      <c r="AA164" s="164"/>
      <c r="AB164" s="164"/>
      <c r="AC164" s="164"/>
      <c r="AD164" s="164" t="s">
        <v>35</v>
      </c>
      <c r="AE164" s="164"/>
      <c r="AF164" s="164"/>
      <c r="AG164" s="164"/>
      <c r="AH164" s="164"/>
      <c r="AI164" s="164"/>
      <c r="AJ164" s="164"/>
      <c r="AK164" s="164"/>
      <c r="AL164" s="196"/>
    </row>
    <row r="165" spans="2:38" ht="12.75">
      <c r="B165" s="189"/>
      <c r="C165" s="193"/>
      <c r="D165" s="194"/>
      <c r="E165" s="194"/>
      <c r="F165" s="194"/>
      <c r="G165" s="194"/>
      <c r="H165" s="194"/>
      <c r="I165" s="194"/>
      <c r="J165" s="194"/>
      <c r="K165" s="194"/>
      <c r="L165" s="195"/>
      <c r="M165" s="169" t="s">
        <v>36</v>
      </c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76"/>
    </row>
    <row r="166" spans="2:38" ht="21" customHeight="1">
      <c r="B166" s="46">
        <v>1</v>
      </c>
      <c r="C166" s="178"/>
      <c r="D166" s="179"/>
      <c r="E166" s="179"/>
      <c r="F166" s="179"/>
      <c r="G166" s="179"/>
      <c r="H166" s="179"/>
      <c r="I166" s="179"/>
      <c r="J166" s="179"/>
      <c r="K166" s="179"/>
      <c r="L166" s="179"/>
      <c r="M166" s="158"/>
      <c r="N166" s="158"/>
      <c r="O166" s="158"/>
      <c r="P166" s="158"/>
      <c r="Q166" s="158"/>
      <c r="R166" s="158"/>
      <c r="S166" s="158"/>
      <c r="T166" s="158"/>
      <c r="U166" s="158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1"/>
    </row>
    <row r="167" spans="2:38" ht="21.75" customHeight="1">
      <c r="B167" s="46">
        <v>2</v>
      </c>
      <c r="C167" s="178"/>
      <c r="D167" s="179"/>
      <c r="E167" s="179"/>
      <c r="F167" s="179"/>
      <c r="G167" s="179"/>
      <c r="H167" s="179"/>
      <c r="I167" s="179"/>
      <c r="J167" s="179"/>
      <c r="K167" s="179"/>
      <c r="L167" s="179"/>
      <c r="M167" s="158"/>
      <c r="N167" s="158"/>
      <c r="O167" s="158"/>
      <c r="P167" s="158"/>
      <c r="Q167" s="158"/>
      <c r="R167" s="158"/>
      <c r="S167" s="158"/>
      <c r="T167" s="158"/>
      <c r="U167" s="158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1"/>
    </row>
    <row r="168" spans="2:39" ht="20.25" customHeight="1">
      <c r="B168" s="46">
        <v>3</v>
      </c>
      <c r="C168" s="178"/>
      <c r="D168" s="179"/>
      <c r="E168" s="179"/>
      <c r="F168" s="179"/>
      <c r="G168" s="179"/>
      <c r="H168" s="179"/>
      <c r="I168" s="179"/>
      <c r="J168" s="179"/>
      <c r="K168" s="179"/>
      <c r="L168" s="179"/>
      <c r="M168" s="158"/>
      <c r="N168" s="158"/>
      <c r="O168" s="158"/>
      <c r="P168" s="158"/>
      <c r="Q168" s="158"/>
      <c r="R168" s="158"/>
      <c r="S168" s="158"/>
      <c r="T168" s="158"/>
      <c r="U168" s="158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1"/>
      <c r="AM168" s="71"/>
    </row>
    <row r="169" spans="2:38" ht="21.75" customHeight="1" thickBot="1">
      <c r="B169" s="50"/>
      <c r="C169" s="154" t="s">
        <v>114</v>
      </c>
      <c r="D169" s="182"/>
      <c r="E169" s="182"/>
      <c r="F169" s="182"/>
      <c r="G169" s="182"/>
      <c r="H169" s="182"/>
      <c r="I169" s="182"/>
      <c r="J169" s="182"/>
      <c r="K169" s="182"/>
      <c r="L169" s="183"/>
      <c r="M169" s="147">
        <f>SUM(M166:U168)</f>
        <v>0</v>
      </c>
      <c r="N169" s="147"/>
      <c r="O169" s="147"/>
      <c r="P169" s="147"/>
      <c r="Q169" s="147"/>
      <c r="R169" s="147"/>
      <c r="S169" s="147"/>
      <c r="T169" s="147"/>
      <c r="U169" s="147"/>
      <c r="V169" s="184">
        <f>SUM(V166:AC168)</f>
        <v>0</v>
      </c>
      <c r="W169" s="184"/>
      <c r="X169" s="184"/>
      <c r="Y169" s="184"/>
      <c r="Z169" s="184"/>
      <c r="AA169" s="184"/>
      <c r="AB169" s="184"/>
      <c r="AC169" s="184"/>
      <c r="AD169" s="184">
        <f>SUM(AD166:AL168)</f>
        <v>0</v>
      </c>
      <c r="AE169" s="184"/>
      <c r="AF169" s="184"/>
      <c r="AG169" s="184"/>
      <c r="AH169" s="184"/>
      <c r="AI169" s="184"/>
      <c r="AJ169" s="184"/>
      <c r="AK169" s="184"/>
      <c r="AL169" s="185"/>
    </row>
    <row r="170" spans="2:38" ht="14.25" thickBot="1" thickTop="1">
      <c r="B170" s="42"/>
      <c r="C170" s="51"/>
      <c r="D170" s="33"/>
      <c r="E170" s="33"/>
      <c r="F170" s="33"/>
      <c r="G170" s="33"/>
      <c r="H170" s="33"/>
      <c r="I170" s="33"/>
      <c r="J170" s="33"/>
      <c r="K170" s="33"/>
      <c r="L170" s="33"/>
      <c r="M170" s="42"/>
      <c r="N170" s="42"/>
      <c r="O170" s="42"/>
      <c r="P170" s="42"/>
      <c r="Q170" s="42"/>
      <c r="R170" s="42"/>
      <c r="S170" s="42"/>
      <c r="T170" s="42"/>
      <c r="U170" s="42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</row>
    <row r="171" spans="2:38" ht="30.75" customHeight="1" thickTop="1">
      <c r="B171" s="45" t="s">
        <v>127</v>
      </c>
      <c r="C171" s="174" t="s">
        <v>115</v>
      </c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5"/>
    </row>
    <row r="172" spans="2:38" ht="30" customHeight="1">
      <c r="B172" s="48"/>
      <c r="C172" s="164" t="s">
        <v>30</v>
      </c>
      <c r="D172" s="164"/>
      <c r="E172" s="164"/>
      <c r="F172" s="164"/>
      <c r="G172" s="164" t="s">
        <v>116</v>
      </c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 t="s">
        <v>99</v>
      </c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76"/>
    </row>
    <row r="173" spans="2:38" ht="57" customHeight="1">
      <c r="B173" s="49"/>
      <c r="C173" s="164"/>
      <c r="D173" s="164"/>
      <c r="E173" s="164"/>
      <c r="F173" s="164"/>
      <c r="G173" s="164" t="s">
        <v>117</v>
      </c>
      <c r="H173" s="169"/>
      <c r="I173" s="169"/>
      <c r="J173" s="169"/>
      <c r="K173" s="169"/>
      <c r="L173" s="169"/>
      <c r="M173" s="169"/>
      <c r="N173" s="169"/>
      <c r="O173" s="164" t="s">
        <v>118</v>
      </c>
      <c r="P173" s="169"/>
      <c r="Q173" s="169"/>
      <c r="R173" s="169"/>
      <c r="S173" s="169"/>
      <c r="T173" s="169"/>
      <c r="U173" s="169"/>
      <c r="V173" s="169"/>
      <c r="W173" s="164" t="s">
        <v>117</v>
      </c>
      <c r="X173" s="169"/>
      <c r="Y173" s="169"/>
      <c r="Z173" s="169"/>
      <c r="AA173" s="169"/>
      <c r="AB173" s="169"/>
      <c r="AC173" s="169"/>
      <c r="AD173" s="169"/>
      <c r="AE173" s="164" t="s">
        <v>119</v>
      </c>
      <c r="AF173" s="169"/>
      <c r="AG173" s="169"/>
      <c r="AH173" s="169"/>
      <c r="AI173" s="169"/>
      <c r="AJ173" s="169"/>
      <c r="AK173" s="169"/>
      <c r="AL173" s="176"/>
    </row>
    <row r="174" spans="2:38" ht="16.5" customHeight="1">
      <c r="B174" s="46">
        <v>1</v>
      </c>
      <c r="C174" s="143" t="s">
        <v>32</v>
      </c>
      <c r="D174" s="143"/>
      <c r="E174" s="143"/>
      <c r="F174" s="143"/>
      <c r="G174" s="158"/>
      <c r="H174" s="158"/>
      <c r="I174" s="158"/>
      <c r="J174" s="158"/>
      <c r="K174" s="158"/>
      <c r="L174" s="158"/>
      <c r="M174" s="158"/>
      <c r="N174" s="158"/>
      <c r="O174" s="152" t="e">
        <f>IV.środki.własne.ogółem/IV.środki.razem.ogółem</f>
        <v>#DIV/0!</v>
      </c>
      <c r="P174" s="152"/>
      <c r="Q174" s="152"/>
      <c r="R174" s="152"/>
      <c r="S174" s="152"/>
      <c r="T174" s="152"/>
      <c r="U174" s="152"/>
      <c r="V174" s="152"/>
      <c r="W174" s="158"/>
      <c r="X174" s="158"/>
      <c r="Y174" s="158"/>
      <c r="Z174" s="158"/>
      <c r="AA174" s="158"/>
      <c r="AB174" s="158"/>
      <c r="AC174" s="158"/>
      <c r="AD174" s="158"/>
      <c r="AE174" s="152" t="e">
        <f>IV.środki.własne.rok/IV.środki.razem.rok</f>
        <v>#DIV/0!</v>
      </c>
      <c r="AF174" s="152"/>
      <c r="AG174" s="152"/>
      <c r="AH174" s="152"/>
      <c r="AI174" s="152"/>
      <c r="AJ174" s="152"/>
      <c r="AK174" s="152"/>
      <c r="AL174" s="153"/>
    </row>
    <row r="175" spans="2:38" ht="25.5" customHeight="1">
      <c r="B175" s="46">
        <v>2</v>
      </c>
      <c r="C175" s="143" t="s">
        <v>122</v>
      </c>
      <c r="D175" s="143"/>
      <c r="E175" s="143"/>
      <c r="F175" s="143"/>
      <c r="G175" s="177">
        <f>SUM(G176:N179)</f>
        <v>0</v>
      </c>
      <c r="H175" s="177"/>
      <c r="I175" s="177"/>
      <c r="J175" s="177"/>
      <c r="K175" s="177"/>
      <c r="L175" s="177"/>
      <c r="M175" s="177"/>
      <c r="N175" s="177"/>
      <c r="O175" s="144" t="e">
        <f>IV.środki.innych.ogółem/IV.środki.razem.ogółem</f>
        <v>#DIV/0!</v>
      </c>
      <c r="P175" s="139"/>
      <c r="Q175" s="139"/>
      <c r="R175" s="139"/>
      <c r="S175" s="139"/>
      <c r="T175" s="139"/>
      <c r="U175" s="139"/>
      <c r="V175" s="172"/>
      <c r="W175" s="177">
        <f>SUM(W176:AD179)</f>
        <v>0</v>
      </c>
      <c r="X175" s="177"/>
      <c r="Y175" s="177"/>
      <c r="Z175" s="177"/>
      <c r="AA175" s="177"/>
      <c r="AB175" s="177"/>
      <c r="AC175" s="177"/>
      <c r="AD175" s="177"/>
      <c r="AE175" s="152" t="e">
        <f>IV.środki.innych.rok/IV.środki.razem.rok</f>
        <v>#DIV/0!</v>
      </c>
      <c r="AF175" s="152"/>
      <c r="AG175" s="152"/>
      <c r="AH175" s="152"/>
      <c r="AI175" s="152"/>
      <c r="AJ175" s="152"/>
      <c r="AK175" s="152"/>
      <c r="AL175" s="153"/>
    </row>
    <row r="176" spans="2:38" ht="15.75" customHeight="1">
      <c r="B176" s="46" t="s">
        <v>96</v>
      </c>
      <c r="C176" s="173"/>
      <c r="D176" s="173"/>
      <c r="E176" s="173"/>
      <c r="F176" s="173"/>
      <c r="G176" s="158"/>
      <c r="H176" s="158"/>
      <c r="I176" s="158"/>
      <c r="J176" s="158"/>
      <c r="K176" s="158"/>
      <c r="L176" s="158"/>
      <c r="M176" s="158"/>
      <c r="N176" s="158"/>
      <c r="O176" s="144" t="e">
        <f>G176/IV.środki.razem.ogółem</f>
        <v>#DIV/0!</v>
      </c>
      <c r="P176" s="139"/>
      <c r="Q176" s="139"/>
      <c r="R176" s="139"/>
      <c r="S176" s="139"/>
      <c r="T176" s="139"/>
      <c r="U176" s="139"/>
      <c r="V176" s="172"/>
      <c r="W176" s="158"/>
      <c r="X176" s="158"/>
      <c r="Y176" s="158"/>
      <c r="Z176" s="158"/>
      <c r="AA176" s="158"/>
      <c r="AB176" s="158"/>
      <c r="AC176" s="158"/>
      <c r="AD176" s="158"/>
      <c r="AE176" s="152" t="e">
        <f>W176/IV.środki.razem.rok</f>
        <v>#DIV/0!</v>
      </c>
      <c r="AF176" s="152"/>
      <c r="AG176" s="152"/>
      <c r="AH176" s="152"/>
      <c r="AI176" s="152"/>
      <c r="AJ176" s="152"/>
      <c r="AK176" s="152"/>
      <c r="AL176" s="153"/>
    </row>
    <row r="177" spans="2:38" ht="15" customHeight="1">
      <c r="B177" s="46" t="s">
        <v>105</v>
      </c>
      <c r="C177" s="173"/>
      <c r="D177" s="173"/>
      <c r="E177" s="173"/>
      <c r="F177" s="173"/>
      <c r="G177" s="158"/>
      <c r="H177" s="158"/>
      <c r="I177" s="158"/>
      <c r="J177" s="158"/>
      <c r="K177" s="158"/>
      <c r="L177" s="158"/>
      <c r="M177" s="158"/>
      <c r="N177" s="158"/>
      <c r="O177" s="144" t="e">
        <f>G177/IV.środki.razem.ogółem</f>
        <v>#DIV/0!</v>
      </c>
      <c r="P177" s="139"/>
      <c r="Q177" s="139"/>
      <c r="R177" s="139"/>
      <c r="S177" s="139"/>
      <c r="T177" s="139"/>
      <c r="U177" s="139"/>
      <c r="V177" s="172"/>
      <c r="W177" s="158"/>
      <c r="X177" s="158"/>
      <c r="Y177" s="158"/>
      <c r="Z177" s="158"/>
      <c r="AA177" s="158"/>
      <c r="AB177" s="158"/>
      <c r="AC177" s="158"/>
      <c r="AD177" s="158"/>
      <c r="AE177" s="152" t="e">
        <f>W177/IV.środki.razem.rok</f>
        <v>#DIV/0!</v>
      </c>
      <c r="AF177" s="152"/>
      <c r="AG177" s="152"/>
      <c r="AH177" s="152"/>
      <c r="AI177" s="152"/>
      <c r="AJ177" s="152"/>
      <c r="AK177" s="152"/>
      <c r="AL177" s="153"/>
    </row>
    <row r="178" spans="2:38" ht="15.75" customHeight="1">
      <c r="B178" s="46" t="s">
        <v>120</v>
      </c>
      <c r="C178" s="173"/>
      <c r="D178" s="173"/>
      <c r="E178" s="173"/>
      <c r="F178" s="173"/>
      <c r="G178" s="158"/>
      <c r="H178" s="158"/>
      <c r="I178" s="158"/>
      <c r="J178" s="158"/>
      <c r="K178" s="158"/>
      <c r="L178" s="158"/>
      <c r="M178" s="158"/>
      <c r="N178" s="158"/>
      <c r="O178" s="144" t="e">
        <f>G178/IV.środki.razem.ogółem</f>
        <v>#DIV/0!</v>
      </c>
      <c r="P178" s="139"/>
      <c r="Q178" s="139"/>
      <c r="R178" s="139"/>
      <c r="S178" s="139"/>
      <c r="T178" s="139"/>
      <c r="U178" s="139"/>
      <c r="V178" s="172"/>
      <c r="W178" s="158"/>
      <c r="X178" s="158"/>
      <c r="Y178" s="158"/>
      <c r="Z178" s="158"/>
      <c r="AA178" s="158"/>
      <c r="AB178" s="158"/>
      <c r="AC178" s="158"/>
      <c r="AD178" s="158"/>
      <c r="AE178" s="152" t="e">
        <f>W178/IV.środki.razem.rok</f>
        <v>#DIV/0!</v>
      </c>
      <c r="AF178" s="152"/>
      <c r="AG178" s="152"/>
      <c r="AH178" s="152"/>
      <c r="AI178" s="152"/>
      <c r="AJ178" s="152"/>
      <c r="AK178" s="152"/>
      <c r="AL178" s="153"/>
    </row>
    <row r="179" spans="2:38" ht="15" customHeight="1">
      <c r="B179" s="46" t="s">
        <v>121</v>
      </c>
      <c r="C179" s="173"/>
      <c r="D179" s="173"/>
      <c r="E179" s="173"/>
      <c r="F179" s="173"/>
      <c r="G179" s="158"/>
      <c r="H179" s="158"/>
      <c r="I179" s="158"/>
      <c r="J179" s="158"/>
      <c r="K179" s="158"/>
      <c r="L179" s="158"/>
      <c r="M179" s="158"/>
      <c r="N179" s="158"/>
      <c r="O179" s="144" t="e">
        <f>G179/IV.środki.razem.ogółem</f>
        <v>#DIV/0!</v>
      </c>
      <c r="P179" s="139"/>
      <c r="Q179" s="139"/>
      <c r="R179" s="139"/>
      <c r="S179" s="139"/>
      <c r="T179" s="139"/>
      <c r="U179" s="139"/>
      <c r="V179" s="172"/>
      <c r="W179" s="158"/>
      <c r="X179" s="158"/>
      <c r="Y179" s="158"/>
      <c r="Z179" s="158"/>
      <c r="AA179" s="158"/>
      <c r="AB179" s="158"/>
      <c r="AC179" s="158"/>
      <c r="AD179" s="158"/>
      <c r="AE179" s="152" t="e">
        <f>W179/IV.środki.razem.rok</f>
        <v>#DIV/0!</v>
      </c>
      <c r="AF179" s="152"/>
      <c r="AG179" s="152"/>
      <c r="AH179" s="152"/>
      <c r="AI179" s="152"/>
      <c r="AJ179" s="152"/>
      <c r="AK179" s="152"/>
      <c r="AL179" s="153"/>
    </row>
    <row r="180" spans="2:38" ht="15.75" customHeight="1">
      <c r="B180" s="46">
        <v>3</v>
      </c>
      <c r="C180" s="143" t="s">
        <v>31</v>
      </c>
      <c r="D180" s="143"/>
      <c r="E180" s="143"/>
      <c r="F180" s="143"/>
      <c r="G180" s="158"/>
      <c r="H180" s="158"/>
      <c r="I180" s="158"/>
      <c r="J180" s="158"/>
      <c r="K180" s="158"/>
      <c r="L180" s="158"/>
      <c r="M180" s="158"/>
      <c r="N180" s="158"/>
      <c r="O180" s="144" t="e">
        <f>IV.środki.senat.ogółem/IV.środki.razem.ogółem</f>
        <v>#DIV/0!</v>
      </c>
      <c r="P180" s="139"/>
      <c r="Q180" s="139"/>
      <c r="R180" s="139"/>
      <c r="S180" s="139"/>
      <c r="T180" s="139"/>
      <c r="U180" s="139"/>
      <c r="V180" s="172"/>
      <c r="W180" s="158"/>
      <c r="X180" s="158"/>
      <c r="Y180" s="158"/>
      <c r="Z180" s="158"/>
      <c r="AA180" s="158"/>
      <c r="AB180" s="158"/>
      <c r="AC180" s="158"/>
      <c r="AD180" s="158"/>
      <c r="AE180" s="152" t="e">
        <f>IV.środki.senat.rok/IV.środki.razem.rok</f>
        <v>#DIV/0!</v>
      </c>
      <c r="AF180" s="152"/>
      <c r="AG180" s="152"/>
      <c r="AH180" s="152"/>
      <c r="AI180" s="152"/>
      <c r="AJ180" s="152"/>
      <c r="AK180" s="152"/>
      <c r="AL180" s="153"/>
    </row>
    <row r="181" spans="2:38" ht="19.5" customHeight="1" thickBot="1">
      <c r="B181" s="50"/>
      <c r="C181" s="154" t="s">
        <v>114</v>
      </c>
      <c r="D181" s="154"/>
      <c r="E181" s="154"/>
      <c r="F181" s="146"/>
      <c r="G181" s="147">
        <f>SUM(IV.środki.własne.ogółem+IV.środki.innych.ogółem+IV.środki.senat.ogółem)</f>
        <v>0</v>
      </c>
      <c r="H181" s="147"/>
      <c r="I181" s="147"/>
      <c r="J181" s="147"/>
      <c r="K181" s="147"/>
      <c r="L181" s="147"/>
      <c r="M181" s="147"/>
      <c r="N181" s="147"/>
      <c r="O181" s="148" t="e">
        <f>O174+O175+O180</f>
        <v>#DIV/0!</v>
      </c>
      <c r="P181" s="145"/>
      <c r="Q181" s="145"/>
      <c r="R181" s="145"/>
      <c r="S181" s="145"/>
      <c r="T181" s="145"/>
      <c r="U181" s="145"/>
      <c r="V181" s="140"/>
      <c r="W181" s="147">
        <f>SUM(IV.środki.własne.rok+IV.środki.innych.rok+IV.środki.senat.rok)</f>
        <v>0</v>
      </c>
      <c r="X181" s="147"/>
      <c r="Y181" s="147"/>
      <c r="Z181" s="147"/>
      <c r="AA181" s="147"/>
      <c r="AB181" s="147"/>
      <c r="AC181" s="147"/>
      <c r="AD181" s="147"/>
      <c r="AE181" s="141" t="e">
        <f>AE174+AE175+AE180</f>
        <v>#DIV/0!</v>
      </c>
      <c r="AF181" s="141"/>
      <c r="AG181" s="141"/>
      <c r="AH181" s="141"/>
      <c r="AI181" s="141"/>
      <c r="AJ181" s="141"/>
      <c r="AK181" s="141"/>
      <c r="AL181" s="142"/>
    </row>
    <row r="182" spans="2:38" ht="17.25" customHeight="1" thickTop="1">
      <c r="B182" s="42"/>
      <c r="C182" s="156" t="s">
        <v>123</v>
      </c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</row>
    <row r="183" spans="2:38" ht="13.5" thickBot="1">
      <c r="B183" s="42"/>
      <c r="C183" s="51"/>
      <c r="D183" s="33"/>
      <c r="E183" s="33"/>
      <c r="F183" s="33"/>
      <c r="G183" s="33"/>
      <c r="H183" s="33"/>
      <c r="I183" s="33"/>
      <c r="J183" s="33"/>
      <c r="K183" s="33"/>
      <c r="L183" s="33"/>
      <c r="M183" s="42"/>
      <c r="N183" s="42"/>
      <c r="O183" s="42"/>
      <c r="P183" s="42"/>
      <c r="Q183" s="42"/>
      <c r="R183" s="42"/>
      <c r="S183" s="42"/>
      <c r="T183" s="42"/>
      <c r="U183" s="42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2:38" ht="27.75" customHeight="1" thickTop="1">
      <c r="B184" s="39" t="s">
        <v>124</v>
      </c>
      <c r="C184" s="150" t="s">
        <v>125</v>
      </c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1"/>
    </row>
    <row r="185" spans="2:38" ht="21" customHeight="1">
      <c r="B185" s="52"/>
      <c r="C185" s="159" t="s">
        <v>137</v>
      </c>
      <c r="D185" s="159"/>
      <c r="E185" s="159" t="s">
        <v>135</v>
      </c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5"/>
    </row>
    <row r="186" spans="2:38" ht="12.75">
      <c r="B186" s="53"/>
      <c r="C186" s="159"/>
      <c r="D186" s="159"/>
      <c r="E186" s="169" t="s">
        <v>1</v>
      </c>
      <c r="F186" s="169"/>
      <c r="G186" s="168" t="s">
        <v>2</v>
      </c>
      <c r="H186" s="168"/>
      <c r="I186" s="169" t="s">
        <v>126</v>
      </c>
      <c r="J186" s="169"/>
      <c r="K186" s="169"/>
      <c r="L186" s="168" t="s">
        <v>127</v>
      </c>
      <c r="M186" s="168"/>
      <c r="N186" s="168"/>
      <c r="O186" s="168" t="s">
        <v>124</v>
      </c>
      <c r="P186" s="168"/>
      <c r="Q186" s="168"/>
      <c r="R186" s="168" t="s">
        <v>128</v>
      </c>
      <c r="S186" s="168"/>
      <c r="T186" s="168"/>
      <c r="U186" s="168" t="s">
        <v>129</v>
      </c>
      <c r="V186" s="168"/>
      <c r="W186" s="168"/>
      <c r="X186" s="168" t="s">
        <v>130</v>
      </c>
      <c r="Y186" s="168"/>
      <c r="Z186" s="168"/>
      <c r="AA186" s="168" t="s">
        <v>131</v>
      </c>
      <c r="AB186" s="168"/>
      <c r="AC186" s="168"/>
      <c r="AD186" s="168" t="s">
        <v>132</v>
      </c>
      <c r="AE186" s="168"/>
      <c r="AF186" s="168"/>
      <c r="AG186" s="168" t="s">
        <v>133</v>
      </c>
      <c r="AH186" s="168"/>
      <c r="AI186" s="168"/>
      <c r="AJ186" s="168" t="s">
        <v>134</v>
      </c>
      <c r="AK186" s="168"/>
      <c r="AL186" s="157"/>
    </row>
    <row r="187" spans="2:38" ht="12.75">
      <c r="B187" s="53"/>
      <c r="C187" s="159"/>
      <c r="D187" s="159"/>
      <c r="E187" s="170" t="s">
        <v>136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1"/>
    </row>
    <row r="188" spans="2:39" ht="73.5" customHeight="1" thickBot="1">
      <c r="B188" s="54"/>
      <c r="C188" s="167">
        <f>SUM(E188:AL188)</f>
        <v>0</v>
      </c>
      <c r="D188" s="167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6"/>
      <c r="AM188" s="71"/>
    </row>
    <row r="189" spans="2:38" ht="14.25" thickBot="1" thickTop="1">
      <c r="B189" s="42"/>
      <c r="C189" s="51"/>
      <c r="D189" s="33"/>
      <c r="E189" s="33"/>
      <c r="F189" s="33"/>
      <c r="G189" s="33"/>
      <c r="H189" s="33"/>
      <c r="I189" s="33"/>
      <c r="J189" s="33"/>
      <c r="K189" s="33"/>
      <c r="L189" s="33"/>
      <c r="M189" s="42"/>
      <c r="N189" s="42"/>
      <c r="O189" s="42"/>
      <c r="P189" s="42"/>
      <c r="Q189" s="42"/>
      <c r="R189" s="42"/>
      <c r="S189" s="42"/>
      <c r="T189" s="42"/>
      <c r="U189" s="42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2:38" ht="24.75" customHeight="1" thickTop="1">
      <c r="B190" s="372" t="s">
        <v>186</v>
      </c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1"/>
    </row>
    <row r="191" spans="2:38" ht="33" customHeight="1">
      <c r="B191" s="55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G191" s="361"/>
      <c r="AH191" s="361"/>
      <c r="AI191" s="361"/>
      <c r="AJ191" s="361"/>
      <c r="AK191" s="361"/>
      <c r="AL191" s="362"/>
    </row>
    <row r="192" spans="2:38" ht="31.5" customHeight="1">
      <c r="B192" s="55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2"/>
    </row>
    <row r="193" spans="2:38" ht="31.5" customHeight="1">
      <c r="B193" s="55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2"/>
    </row>
    <row r="194" spans="2:38" ht="30.75" customHeight="1">
      <c r="B194" s="55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G194" s="361"/>
      <c r="AH194" s="361"/>
      <c r="AI194" s="361"/>
      <c r="AJ194" s="361"/>
      <c r="AK194" s="361"/>
      <c r="AL194" s="362"/>
    </row>
    <row r="195" spans="2:38" ht="33" customHeight="1" thickBot="1">
      <c r="B195" s="56"/>
      <c r="C195" s="36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  <c r="AL195" s="367"/>
    </row>
    <row r="196" spans="2:38" ht="14.25" thickBot="1" thickTop="1">
      <c r="B196" s="42"/>
      <c r="C196" s="51"/>
      <c r="D196" s="33"/>
      <c r="E196" s="33"/>
      <c r="F196" s="33"/>
      <c r="G196" s="33"/>
      <c r="H196" s="33"/>
      <c r="I196" s="33"/>
      <c r="J196" s="33"/>
      <c r="K196" s="33"/>
      <c r="L196" s="33"/>
      <c r="M196" s="42"/>
      <c r="N196" s="42"/>
      <c r="O196" s="42"/>
      <c r="P196" s="42"/>
      <c r="Q196" s="42"/>
      <c r="R196" s="42"/>
      <c r="S196" s="42"/>
      <c r="T196" s="42"/>
      <c r="U196" s="42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ht="39" customHeight="1" thickTop="1">
      <c r="A197" s="18"/>
      <c r="B197" s="369" t="s">
        <v>223</v>
      </c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70"/>
    </row>
    <row r="198" spans="1:38" ht="46.5" customHeight="1">
      <c r="A198" s="18"/>
      <c r="B198" s="271" t="s">
        <v>40</v>
      </c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371"/>
    </row>
    <row r="199" spans="2:38" ht="66.75" customHeight="1">
      <c r="B199" s="57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33"/>
      <c r="AL199" s="58"/>
    </row>
    <row r="200" spans="2:38" ht="12.75">
      <c r="B200" s="267" t="s">
        <v>38</v>
      </c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68"/>
      <c r="AG200" s="268"/>
      <c r="AH200" s="268"/>
      <c r="AI200" s="268"/>
      <c r="AJ200" s="268"/>
      <c r="AK200" s="268"/>
      <c r="AL200" s="269"/>
    </row>
    <row r="201" spans="2:38" ht="13.5" thickBot="1">
      <c r="B201" s="59"/>
      <c r="C201" s="60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61"/>
      <c r="AL201" s="62"/>
    </row>
    <row r="202" spans="2:38" ht="13.5" thickTop="1"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</row>
    <row r="203" spans="2:38" ht="20.25" customHeight="1" thickBot="1">
      <c r="B203" s="17"/>
      <c r="C203" s="60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4"/>
      <c r="AL203" s="61"/>
    </row>
    <row r="204" spans="2:38" ht="33" customHeight="1" thickTop="1">
      <c r="B204" s="368" t="s">
        <v>138</v>
      </c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7"/>
      <c r="AK204" s="257"/>
      <c r="AL204" s="258"/>
    </row>
    <row r="205" spans="2:39" ht="63.75" customHeight="1">
      <c r="B205" s="65"/>
      <c r="C205" s="162" t="s">
        <v>33</v>
      </c>
      <c r="D205" s="163"/>
      <c r="E205" s="298" t="s">
        <v>139</v>
      </c>
      <c r="F205" s="298"/>
      <c r="G205" s="299" t="s">
        <v>181</v>
      </c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300"/>
      <c r="AM205" s="66"/>
    </row>
    <row r="206" spans="2:39" ht="36.75" customHeight="1">
      <c r="B206" s="65"/>
      <c r="C206" s="162"/>
      <c r="D206" s="163"/>
      <c r="E206" s="164" t="s">
        <v>140</v>
      </c>
      <c r="F206" s="164"/>
      <c r="G206" s="143" t="s">
        <v>184</v>
      </c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296"/>
      <c r="AM206" s="66"/>
    </row>
    <row r="207" spans="2:39" ht="33" customHeight="1">
      <c r="B207" s="65"/>
      <c r="C207" s="162"/>
      <c r="D207" s="163"/>
      <c r="E207" s="164" t="s">
        <v>141</v>
      </c>
      <c r="F207" s="164"/>
      <c r="G207" s="143" t="s">
        <v>153</v>
      </c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296"/>
      <c r="AM207" s="66"/>
    </row>
    <row r="208" spans="2:39" ht="33" customHeight="1">
      <c r="B208" s="65"/>
      <c r="C208" s="162"/>
      <c r="D208" s="163"/>
      <c r="E208" s="164" t="s">
        <v>142</v>
      </c>
      <c r="F208" s="164"/>
      <c r="G208" s="143" t="s">
        <v>150</v>
      </c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296"/>
      <c r="AM208" s="66"/>
    </row>
    <row r="209" spans="2:39" ht="33" customHeight="1">
      <c r="B209" s="65"/>
      <c r="C209" s="162"/>
      <c r="D209" s="163"/>
      <c r="E209" s="164" t="s">
        <v>143</v>
      </c>
      <c r="F209" s="164"/>
      <c r="G209" s="143" t="s">
        <v>182</v>
      </c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296"/>
      <c r="AM209" s="66"/>
    </row>
    <row r="210" spans="2:39" ht="33" customHeight="1">
      <c r="B210" s="65"/>
      <c r="C210" s="162"/>
      <c r="D210" s="163"/>
      <c r="E210" s="164" t="s">
        <v>144</v>
      </c>
      <c r="F210" s="164"/>
      <c r="G210" s="143" t="s">
        <v>151</v>
      </c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296"/>
      <c r="AM210" s="66"/>
    </row>
    <row r="211" spans="2:39" ht="35.25" customHeight="1">
      <c r="B211" s="65"/>
      <c r="C211" s="162"/>
      <c r="D211" s="163"/>
      <c r="E211" s="164" t="s">
        <v>145</v>
      </c>
      <c r="F211" s="164"/>
      <c r="G211" s="143" t="s">
        <v>152</v>
      </c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296"/>
      <c r="AM211" s="66"/>
    </row>
    <row r="212" spans="2:53" s="71" customFormat="1" ht="51" customHeight="1">
      <c r="B212" s="32"/>
      <c r="C212" s="232" t="s">
        <v>34</v>
      </c>
      <c r="D212" s="297"/>
      <c r="E212" s="164" t="s">
        <v>146</v>
      </c>
      <c r="F212" s="164"/>
      <c r="G212" s="160" t="s">
        <v>183</v>
      </c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1"/>
      <c r="AM212" s="92"/>
      <c r="BA212" s="120"/>
    </row>
    <row r="213" spans="2:53" s="71" customFormat="1" ht="35.25" customHeight="1">
      <c r="B213" s="65"/>
      <c r="C213" s="162"/>
      <c r="D213" s="163"/>
      <c r="E213" s="164" t="s">
        <v>147</v>
      </c>
      <c r="F213" s="164"/>
      <c r="G213" s="160" t="s">
        <v>185</v>
      </c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1"/>
      <c r="AM213" s="92"/>
      <c r="BA213" s="120"/>
    </row>
    <row r="214" spans="2:53" s="71" customFormat="1" ht="33" customHeight="1">
      <c r="B214" s="65"/>
      <c r="C214" s="162"/>
      <c r="D214" s="163"/>
      <c r="E214" s="164" t="s">
        <v>148</v>
      </c>
      <c r="F214" s="164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1"/>
      <c r="BA214" s="120"/>
    </row>
    <row r="215" spans="2:53" s="71" customFormat="1" ht="33" customHeight="1">
      <c r="B215" s="65"/>
      <c r="C215" s="162"/>
      <c r="D215" s="163"/>
      <c r="E215" s="164" t="s">
        <v>149</v>
      </c>
      <c r="F215" s="164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1"/>
      <c r="BA215" s="120"/>
    </row>
    <row r="216" spans="2:53" s="71" customFormat="1" ht="33" customHeight="1">
      <c r="B216" s="65"/>
      <c r="C216" s="162"/>
      <c r="D216" s="163"/>
      <c r="E216" s="164" t="s">
        <v>195</v>
      </c>
      <c r="F216" s="164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1"/>
      <c r="BA216" s="120"/>
    </row>
    <row r="217" spans="2:53" s="71" customFormat="1" ht="33" customHeight="1">
      <c r="B217" s="65"/>
      <c r="C217" s="162"/>
      <c r="D217" s="163"/>
      <c r="E217" s="164" t="s">
        <v>196</v>
      </c>
      <c r="F217" s="164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1"/>
      <c r="BA217" s="120"/>
    </row>
    <row r="218" spans="2:53" s="71" customFormat="1" ht="33" customHeight="1" thickBot="1">
      <c r="B218" s="67"/>
      <c r="C218" s="291"/>
      <c r="D218" s="292"/>
      <c r="E218" s="293" t="s">
        <v>197</v>
      </c>
      <c r="F218" s="293"/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294"/>
      <c r="AD218" s="294"/>
      <c r="AE218" s="294"/>
      <c r="AF218" s="294"/>
      <c r="AG218" s="294"/>
      <c r="AH218" s="294"/>
      <c r="AI218" s="294"/>
      <c r="AJ218" s="294"/>
      <c r="AK218" s="294"/>
      <c r="AL218" s="295"/>
      <c r="BA218" s="120"/>
    </row>
    <row r="219" spans="2:38" ht="14.25" thickBot="1" thickTop="1"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262"/>
      <c r="AK219" s="262"/>
      <c r="AL219" s="262"/>
    </row>
    <row r="220" spans="2:38" ht="96" customHeight="1" thickTop="1">
      <c r="B220" s="68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69"/>
      <c r="AL220" s="70"/>
    </row>
    <row r="221" spans="2:38" ht="12.75">
      <c r="B221" s="288" t="s">
        <v>47</v>
      </c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90"/>
    </row>
    <row r="222" spans="2:38" ht="13.5" thickBot="1">
      <c r="B222" s="223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5"/>
    </row>
    <row r="223" ht="13.5" thickTop="1"/>
  </sheetData>
  <sheetProtection password="CA78" sheet="1" formatColumns="0" formatRows="0"/>
  <mergeCells count="489">
    <mergeCell ref="C158:L158"/>
    <mergeCell ref="M158:U158"/>
    <mergeCell ref="V158:AC158"/>
    <mergeCell ref="AD158:AL158"/>
    <mergeCell ref="C157:L157"/>
    <mergeCell ref="M157:U157"/>
    <mergeCell ref="V157:AC157"/>
    <mergeCell ref="AD157:AL157"/>
    <mergeCell ref="C127:L127"/>
    <mergeCell ref="M127:Y127"/>
    <mergeCell ref="Z127:AL127"/>
    <mergeCell ref="C145:L145"/>
    <mergeCell ref="M145:U145"/>
    <mergeCell ref="C125:L125"/>
    <mergeCell ref="M125:Y125"/>
    <mergeCell ref="Z125:AL125"/>
    <mergeCell ref="C126:L126"/>
    <mergeCell ref="M126:Y126"/>
    <mergeCell ref="B204:AL204"/>
    <mergeCell ref="B197:AL197"/>
    <mergeCell ref="B198:AL198"/>
    <mergeCell ref="C199:AJ199"/>
    <mergeCell ref="B200:AL200"/>
    <mergeCell ref="Z126:AL126"/>
    <mergeCell ref="C193:AL193"/>
    <mergeCell ref="C194:AL194"/>
    <mergeCell ref="C195:AL195"/>
    <mergeCell ref="B190:AL190"/>
    <mergeCell ref="V145:AC145"/>
    <mergeCell ref="AD145:AL145"/>
    <mergeCell ref="C128:L128"/>
    <mergeCell ref="M128:Y128"/>
    <mergeCell ref="Z128:AL128"/>
    <mergeCell ref="C191:AL191"/>
    <mergeCell ref="C192:AL192"/>
    <mergeCell ref="C105:D105"/>
    <mergeCell ref="E105:AL105"/>
    <mergeCell ref="B106:AL106"/>
    <mergeCell ref="Z110:AL110"/>
    <mergeCell ref="Z111:AL111"/>
    <mergeCell ref="M112:Y112"/>
    <mergeCell ref="Z112:AL112"/>
    <mergeCell ref="C116:L116"/>
    <mergeCell ref="C101:D101"/>
    <mergeCell ref="E101:AL101"/>
    <mergeCell ref="C102:D102"/>
    <mergeCell ref="E102:AL102"/>
    <mergeCell ref="C103:D103"/>
    <mergeCell ref="E103:AL103"/>
    <mergeCell ref="C104:D104"/>
    <mergeCell ref="E104:AL104"/>
    <mergeCell ref="C97:D97"/>
    <mergeCell ref="E97:AL97"/>
    <mergeCell ref="C98:D98"/>
    <mergeCell ref="E98:AL98"/>
    <mergeCell ref="C99:D99"/>
    <mergeCell ref="E99:AL99"/>
    <mergeCell ref="C100:D100"/>
    <mergeCell ref="E100:AL100"/>
    <mergeCell ref="C91:D91"/>
    <mergeCell ref="E91:AL91"/>
    <mergeCell ref="C92:D92"/>
    <mergeCell ref="E92:AL92"/>
    <mergeCell ref="C93:D93"/>
    <mergeCell ref="E93:AL93"/>
    <mergeCell ref="C95:AL95"/>
    <mergeCell ref="C96:D96"/>
    <mergeCell ref="E96:AL96"/>
    <mergeCell ref="C89:D89"/>
    <mergeCell ref="E89:AL89"/>
    <mergeCell ref="C90:D90"/>
    <mergeCell ref="E90:AL90"/>
    <mergeCell ref="C80:D80"/>
    <mergeCell ref="E80:AL80"/>
    <mergeCell ref="C82:AL82"/>
    <mergeCell ref="C88:AL88"/>
    <mergeCell ref="C85:D85"/>
    <mergeCell ref="E85:AL85"/>
    <mergeCell ref="C86:D86"/>
    <mergeCell ref="E86:AL86"/>
    <mergeCell ref="C83:D83"/>
    <mergeCell ref="E83:AL83"/>
    <mergeCell ref="C84:D84"/>
    <mergeCell ref="E84:AL84"/>
    <mergeCell ref="E78:AL78"/>
    <mergeCell ref="C79:D79"/>
    <mergeCell ref="E79:AL79"/>
    <mergeCell ref="E73:AL73"/>
    <mergeCell ref="E76:AL76"/>
    <mergeCell ref="C74:AL74"/>
    <mergeCell ref="C75:D75"/>
    <mergeCell ref="E75:AL75"/>
    <mergeCell ref="C73:D73"/>
    <mergeCell ref="C71:D71"/>
    <mergeCell ref="F66:T66"/>
    <mergeCell ref="W66:AK66"/>
    <mergeCell ref="E69:U69"/>
    <mergeCell ref="V69:AL69"/>
    <mergeCell ref="B54:B55"/>
    <mergeCell ref="B56:B57"/>
    <mergeCell ref="B58:B59"/>
    <mergeCell ref="C54:AL54"/>
    <mergeCell ref="C55:AL55"/>
    <mergeCell ref="C56:AL56"/>
    <mergeCell ref="C57:AL57"/>
    <mergeCell ref="C24:D24"/>
    <mergeCell ref="E24:AL24"/>
    <mergeCell ref="B7:AL7"/>
    <mergeCell ref="B8:J8"/>
    <mergeCell ref="K8:AL8"/>
    <mergeCell ref="B10:J10"/>
    <mergeCell ref="K10:AL10"/>
    <mergeCell ref="B9:AL9"/>
    <mergeCell ref="B12:AL12"/>
    <mergeCell ref="B21:AL21"/>
    <mergeCell ref="C22:AL22"/>
    <mergeCell ref="C23:D23"/>
    <mergeCell ref="E23:AL23"/>
    <mergeCell ref="C25:D25"/>
    <mergeCell ref="E25:AL25"/>
    <mergeCell ref="B27:AL27"/>
    <mergeCell ref="C29:D31"/>
    <mergeCell ref="E29:AL29"/>
    <mergeCell ref="E31:AL31"/>
    <mergeCell ref="C28:D28"/>
    <mergeCell ref="E28:AL28"/>
    <mergeCell ref="AA36:AB36"/>
    <mergeCell ref="E37:AL37"/>
    <mergeCell ref="C32:D34"/>
    <mergeCell ref="E32:AL32"/>
    <mergeCell ref="F33:L33"/>
    <mergeCell ref="N33:O33"/>
    <mergeCell ref="Q33:Y33"/>
    <mergeCell ref="AA33:AB33"/>
    <mergeCell ref="AD33:AG33"/>
    <mergeCell ref="AI33:AJ33"/>
    <mergeCell ref="C38:D40"/>
    <mergeCell ref="E38:AL38"/>
    <mergeCell ref="F39:L39"/>
    <mergeCell ref="N39:O39"/>
    <mergeCell ref="Q39:X39"/>
    <mergeCell ref="AA39:AB39"/>
    <mergeCell ref="E40:AL40"/>
    <mergeCell ref="N42:O42"/>
    <mergeCell ref="Q42:X42"/>
    <mergeCell ref="AA42:AB42"/>
    <mergeCell ref="E43:AL43"/>
    <mergeCell ref="C62:D62"/>
    <mergeCell ref="E62:AL62"/>
    <mergeCell ref="C52:D52"/>
    <mergeCell ref="C76:D76"/>
    <mergeCell ref="C58:AL58"/>
    <mergeCell ref="C59:AL59"/>
    <mergeCell ref="C63:D65"/>
    <mergeCell ref="E63:AL65"/>
    <mergeCell ref="C70:D70"/>
    <mergeCell ref="C72:D72"/>
    <mergeCell ref="E52:AL52"/>
    <mergeCell ref="C53:D53"/>
    <mergeCell ref="E53:AL53"/>
    <mergeCell ref="C49:D49"/>
    <mergeCell ref="E49:AL49"/>
    <mergeCell ref="C205:D205"/>
    <mergeCell ref="C211:D211"/>
    <mergeCell ref="E211:F211"/>
    <mergeCell ref="G211:AL211"/>
    <mergeCell ref="E205:F205"/>
    <mergeCell ref="G205:AL205"/>
    <mergeCell ref="E207:F207"/>
    <mergeCell ref="G207:AL207"/>
    <mergeCell ref="C206:D206"/>
    <mergeCell ref="C207:D207"/>
    <mergeCell ref="E206:F206"/>
    <mergeCell ref="G208:AL208"/>
    <mergeCell ref="C209:D209"/>
    <mergeCell ref="C212:D212"/>
    <mergeCell ref="E209:F209"/>
    <mergeCell ref="G209:AL209"/>
    <mergeCell ref="E210:F210"/>
    <mergeCell ref="G210:AL210"/>
    <mergeCell ref="G206:AL206"/>
    <mergeCell ref="C218:D218"/>
    <mergeCell ref="G213:AL213"/>
    <mergeCell ref="E214:F214"/>
    <mergeCell ref="G214:AL214"/>
    <mergeCell ref="E218:F218"/>
    <mergeCell ref="G218:AL218"/>
    <mergeCell ref="C214:D214"/>
    <mergeCell ref="B38:B40"/>
    <mergeCell ref="B41:B43"/>
    <mergeCell ref="F42:L42"/>
    <mergeCell ref="E213:F213"/>
    <mergeCell ref="C213:D213"/>
    <mergeCell ref="E212:F212"/>
    <mergeCell ref="G212:AL212"/>
    <mergeCell ref="C210:D210"/>
    <mergeCell ref="C208:D208"/>
    <mergeCell ref="E208:F208"/>
    <mergeCell ref="AF19:AL19"/>
    <mergeCell ref="B29:B31"/>
    <mergeCell ref="B32:B34"/>
    <mergeCell ref="B35:B37"/>
    <mergeCell ref="E34:AL34"/>
    <mergeCell ref="C35:D37"/>
    <mergeCell ref="E35:AL35"/>
    <mergeCell ref="F36:L36"/>
    <mergeCell ref="N36:O36"/>
    <mergeCell ref="Q36:Y36"/>
    <mergeCell ref="B44:AL44"/>
    <mergeCell ref="AA19:AD19"/>
    <mergeCell ref="B17:C17"/>
    <mergeCell ref="V17:Z17"/>
    <mergeCell ref="D17:R17"/>
    <mergeCell ref="T17:U17"/>
    <mergeCell ref="AA17:AD17"/>
    <mergeCell ref="B20:AL20"/>
    <mergeCell ref="C41:D43"/>
    <mergeCell ref="E41:AL41"/>
    <mergeCell ref="B11:J11"/>
    <mergeCell ref="B14:AL14"/>
    <mergeCell ref="K11:AL11"/>
    <mergeCell ref="C61:AL61"/>
    <mergeCell ref="AE17:AL17"/>
    <mergeCell ref="B18:AL18"/>
    <mergeCell ref="B13:AL13"/>
    <mergeCell ref="B15:AL15"/>
    <mergeCell ref="B16:AJ16"/>
    <mergeCell ref="B19:Z19"/>
    <mergeCell ref="E50:AL50"/>
    <mergeCell ref="C51:D51"/>
    <mergeCell ref="E51:AL51"/>
    <mergeCell ref="C48:D48"/>
    <mergeCell ref="E48:AL48"/>
    <mergeCell ref="C68:D69"/>
    <mergeCell ref="W68:AK68"/>
    <mergeCell ref="B47:AL47"/>
    <mergeCell ref="B60:AL60"/>
    <mergeCell ref="B63:B65"/>
    <mergeCell ref="B66:B67"/>
    <mergeCell ref="E67:U67"/>
    <mergeCell ref="V67:AL67"/>
    <mergeCell ref="C66:D67"/>
    <mergeCell ref="C50:D50"/>
    <mergeCell ref="F68:T68"/>
    <mergeCell ref="B202:AL202"/>
    <mergeCell ref="C77:D77"/>
    <mergeCell ref="C107:AL107"/>
    <mergeCell ref="C109:AL109"/>
    <mergeCell ref="C114:AL114"/>
    <mergeCell ref="B110:B111"/>
    <mergeCell ref="B112:B113"/>
    <mergeCell ref="C110:Y111"/>
    <mergeCell ref="B68:B69"/>
    <mergeCell ref="Z115:AL115"/>
    <mergeCell ref="E77:AL77"/>
    <mergeCell ref="C78:D78"/>
    <mergeCell ref="B222:AL222"/>
    <mergeCell ref="C217:D217"/>
    <mergeCell ref="B219:AL219"/>
    <mergeCell ref="C220:AJ220"/>
    <mergeCell ref="B221:AL221"/>
    <mergeCell ref="E217:F217"/>
    <mergeCell ref="G217:AL217"/>
    <mergeCell ref="C118:L118"/>
    <mergeCell ref="M118:Y118"/>
    <mergeCell ref="Z118:AL118"/>
    <mergeCell ref="E70:AL70"/>
    <mergeCell ref="E71:AL71"/>
    <mergeCell ref="E72:AL72"/>
    <mergeCell ref="C112:L113"/>
    <mergeCell ref="M113:AL113"/>
    <mergeCell ref="C115:L115"/>
    <mergeCell ref="M115:Y115"/>
    <mergeCell ref="M116:Y116"/>
    <mergeCell ref="Z116:AL116"/>
    <mergeCell ref="C117:L117"/>
    <mergeCell ref="M117:Y117"/>
    <mergeCell ref="Z117:AL117"/>
    <mergeCell ref="C121:L122"/>
    <mergeCell ref="M121:Y121"/>
    <mergeCell ref="Z121:AL121"/>
    <mergeCell ref="M122:AL122"/>
    <mergeCell ref="C119:L119"/>
    <mergeCell ref="M119:Y119"/>
    <mergeCell ref="Z119:AL119"/>
    <mergeCell ref="C120:AL120"/>
    <mergeCell ref="C123:L123"/>
    <mergeCell ref="M123:Y123"/>
    <mergeCell ref="Z123:AL123"/>
    <mergeCell ref="C124:L124"/>
    <mergeCell ref="M124:Y124"/>
    <mergeCell ref="Z124:AL124"/>
    <mergeCell ref="C129:L129"/>
    <mergeCell ref="M129:Y129"/>
    <mergeCell ref="Z129:AL129"/>
    <mergeCell ref="C130:L130"/>
    <mergeCell ref="M130:Y130"/>
    <mergeCell ref="Z130:AL130"/>
    <mergeCell ref="B135:B136"/>
    <mergeCell ref="C135:L136"/>
    <mergeCell ref="M136:AL136"/>
    <mergeCell ref="M135:U135"/>
    <mergeCell ref="V135:AC135"/>
    <mergeCell ref="C132:AL132"/>
    <mergeCell ref="B133:B134"/>
    <mergeCell ref="C133:Y134"/>
    <mergeCell ref="Z133:AL133"/>
    <mergeCell ref="Z134:AL134"/>
    <mergeCell ref="AD135:AL135"/>
    <mergeCell ref="C137:AL137"/>
    <mergeCell ref="C138:L138"/>
    <mergeCell ref="M138:U138"/>
    <mergeCell ref="V138:AC138"/>
    <mergeCell ref="AD138:AL138"/>
    <mergeCell ref="AD142:AL142"/>
    <mergeCell ref="C139:L139"/>
    <mergeCell ref="C140:L140"/>
    <mergeCell ref="M139:U139"/>
    <mergeCell ref="V139:AC139"/>
    <mergeCell ref="AD139:AL139"/>
    <mergeCell ref="M140:U140"/>
    <mergeCell ref="C141:L141"/>
    <mergeCell ref="AD154:AL154"/>
    <mergeCell ref="M155:AL155"/>
    <mergeCell ref="AD150:AL150"/>
    <mergeCell ref="C144:L144"/>
    <mergeCell ref="AD146:AL146"/>
    <mergeCell ref="C147:L147"/>
    <mergeCell ref="M147:U147"/>
    <mergeCell ref="V147:AC147"/>
    <mergeCell ref="AD147:AL147"/>
    <mergeCell ref="B154:B155"/>
    <mergeCell ref="C154:L155"/>
    <mergeCell ref="M154:U154"/>
    <mergeCell ref="V154:AC154"/>
    <mergeCell ref="M148:U148"/>
    <mergeCell ref="V148:AC148"/>
    <mergeCell ref="AD148:AL148"/>
    <mergeCell ref="C146:L146"/>
    <mergeCell ref="M146:U146"/>
    <mergeCell ref="V146:AC146"/>
    <mergeCell ref="C150:L150"/>
    <mergeCell ref="M150:U150"/>
    <mergeCell ref="V150:AC150"/>
    <mergeCell ref="M149:U149"/>
    <mergeCell ref="V149:AC149"/>
    <mergeCell ref="AD149:AL149"/>
    <mergeCell ref="V142:AC142"/>
    <mergeCell ref="C143:AL143"/>
    <mergeCell ref="C142:L142"/>
    <mergeCell ref="M142:U142"/>
    <mergeCell ref="C149:L149"/>
    <mergeCell ref="C148:L148"/>
    <mergeCell ref="M144:U144"/>
    <mergeCell ref="V144:AC144"/>
    <mergeCell ref="AD144:AL144"/>
    <mergeCell ref="V140:AC140"/>
    <mergeCell ref="AD140:AL140"/>
    <mergeCell ref="M141:U141"/>
    <mergeCell ref="V141:AC141"/>
    <mergeCell ref="AD141:AL141"/>
    <mergeCell ref="C151:L151"/>
    <mergeCell ref="C153:AL153"/>
    <mergeCell ref="M151:U151"/>
    <mergeCell ref="V151:AC151"/>
    <mergeCell ref="AD151:AL151"/>
    <mergeCell ref="C156:L156"/>
    <mergeCell ref="M156:U156"/>
    <mergeCell ref="V156:AC156"/>
    <mergeCell ref="AD156:AL156"/>
    <mergeCell ref="C160:L160"/>
    <mergeCell ref="M160:U160"/>
    <mergeCell ref="V160:AC160"/>
    <mergeCell ref="AD160:AL160"/>
    <mergeCell ref="C159:L159"/>
    <mergeCell ref="M159:U159"/>
    <mergeCell ref="V159:AC159"/>
    <mergeCell ref="AD159:AL159"/>
    <mergeCell ref="C163:AL163"/>
    <mergeCell ref="B164:B165"/>
    <mergeCell ref="C164:L165"/>
    <mergeCell ref="M164:U164"/>
    <mergeCell ref="V164:AC164"/>
    <mergeCell ref="AD164:AL164"/>
    <mergeCell ref="C161:L161"/>
    <mergeCell ref="M161:U161"/>
    <mergeCell ref="V161:AC161"/>
    <mergeCell ref="AD161:AL161"/>
    <mergeCell ref="C167:L167"/>
    <mergeCell ref="M167:U167"/>
    <mergeCell ref="V167:AC167"/>
    <mergeCell ref="AD167:AL167"/>
    <mergeCell ref="M165:AL165"/>
    <mergeCell ref="C166:L166"/>
    <mergeCell ref="M166:U166"/>
    <mergeCell ref="V166:AC166"/>
    <mergeCell ref="AD166:AL166"/>
    <mergeCell ref="C169:L169"/>
    <mergeCell ref="M169:U169"/>
    <mergeCell ref="V169:AC169"/>
    <mergeCell ref="AD169:AL169"/>
    <mergeCell ref="C168:L168"/>
    <mergeCell ref="M168:U168"/>
    <mergeCell ref="V168:AC168"/>
    <mergeCell ref="AD168:AL168"/>
    <mergeCell ref="W174:AD174"/>
    <mergeCell ref="AE174:AL174"/>
    <mergeCell ref="AE175:AL175"/>
    <mergeCell ref="C172:F173"/>
    <mergeCell ref="C175:F175"/>
    <mergeCell ref="G175:N175"/>
    <mergeCell ref="O175:V175"/>
    <mergeCell ref="W175:AD175"/>
    <mergeCell ref="C174:F174"/>
    <mergeCell ref="G174:N174"/>
    <mergeCell ref="C171:AL171"/>
    <mergeCell ref="G173:N173"/>
    <mergeCell ref="O173:V173"/>
    <mergeCell ref="W173:AD173"/>
    <mergeCell ref="G172:V172"/>
    <mergeCell ref="W172:AL172"/>
    <mergeCell ref="AE173:AL173"/>
    <mergeCell ref="O174:V174"/>
    <mergeCell ref="AE176:AL176"/>
    <mergeCell ref="C177:F177"/>
    <mergeCell ref="G177:N177"/>
    <mergeCell ref="O177:V177"/>
    <mergeCell ref="W177:AD177"/>
    <mergeCell ref="AE177:AL177"/>
    <mergeCell ref="C176:F176"/>
    <mergeCell ref="G176:N176"/>
    <mergeCell ref="W176:AD176"/>
    <mergeCell ref="O176:V176"/>
    <mergeCell ref="AE178:AL178"/>
    <mergeCell ref="C179:F179"/>
    <mergeCell ref="G179:N179"/>
    <mergeCell ref="O179:V179"/>
    <mergeCell ref="W179:AD179"/>
    <mergeCell ref="AE179:AL179"/>
    <mergeCell ref="C178:F178"/>
    <mergeCell ref="G178:N178"/>
    <mergeCell ref="O178:V178"/>
    <mergeCell ref="W178:AD178"/>
    <mergeCell ref="AE180:AL180"/>
    <mergeCell ref="C181:F181"/>
    <mergeCell ref="G181:N181"/>
    <mergeCell ref="O181:V181"/>
    <mergeCell ref="W181:AD181"/>
    <mergeCell ref="AE181:AL181"/>
    <mergeCell ref="C180:F180"/>
    <mergeCell ref="G180:N180"/>
    <mergeCell ref="O180:V180"/>
    <mergeCell ref="W180:AD180"/>
    <mergeCell ref="E185:AL185"/>
    <mergeCell ref="C182:AL182"/>
    <mergeCell ref="C184:AL184"/>
    <mergeCell ref="C185:D187"/>
    <mergeCell ref="O186:Q186"/>
    <mergeCell ref="R186:T186"/>
    <mergeCell ref="G186:H186"/>
    <mergeCell ref="E186:F186"/>
    <mergeCell ref="L186:N186"/>
    <mergeCell ref="I186:K186"/>
    <mergeCell ref="E187:AL187"/>
    <mergeCell ref="AJ186:AL186"/>
    <mergeCell ref="AG186:AI186"/>
    <mergeCell ref="AD186:AF186"/>
    <mergeCell ref="AA186:AC186"/>
    <mergeCell ref="L188:N188"/>
    <mergeCell ref="O188:Q188"/>
    <mergeCell ref="X186:Z186"/>
    <mergeCell ref="U186:W186"/>
    <mergeCell ref="C188:D188"/>
    <mergeCell ref="E188:F188"/>
    <mergeCell ref="G188:H188"/>
    <mergeCell ref="I188:K188"/>
    <mergeCell ref="R188:T188"/>
    <mergeCell ref="U188:W188"/>
    <mergeCell ref="AJ188:AL188"/>
    <mergeCell ref="X188:Z188"/>
    <mergeCell ref="AA188:AC188"/>
    <mergeCell ref="AD188:AF188"/>
    <mergeCell ref="AG188:AI188"/>
    <mergeCell ref="G215:AL215"/>
    <mergeCell ref="C216:D216"/>
    <mergeCell ref="E216:F216"/>
    <mergeCell ref="G216:AL216"/>
    <mergeCell ref="C215:D215"/>
    <mergeCell ref="E215:F215"/>
  </mergeCells>
  <conditionalFormatting sqref="AD138:AL141 AD144:AL150 AD166:AL168 AD156:AL160">
    <cfRule type="cellIs" priority="1" dxfId="1" operator="greaterThan" stopIfTrue="1">
      <formula>M138</formula>
    </cfRule>
  </conditionalFormatting>
  <conditionalFormatting sqref="V138:AC141 V144:AC150 V166:AC166 V168:AC168 V156:AC160">
    <cfRule type="cellIs" priority="2" dxfId="1" operator="greaterThan" stopIfTrue="1">
      <formula>M138</formula>
    </cfRule>
  </conditionalFormatting>
  <conditionalFormatting sqref="M138:U141 M144:U150">
    <cfRule type="cellIs" priority="3" dxfId="1" operator="lessThan" stopIfTrue="1">
      <formula>V138+AD138</formula>
    </cfRule>
  </conditionalFormatting>
  <conditionalFormatting sqref="Z115:AL118 Z123:AL129">
    <cfRule type="cellIs" priority="4" dxfId="1" operator="greaterThan" stopIfTrue="1">
      <formula>M115</formula>
    </cfRule>
  </conditionalFormatting>
  <conditionalFormatting sqref="M115:Y118 M123:Y129">
    <cfRule type="cellIs" priority="5" dxfId="1" operator="lessThan" stopIfTrue="1">
      <formula>Z115</formula>
    </cfRule>
  </conditionalFormatting>
  <conditionalFormatting sqref="V167:AC167">
    <cfRule type="cellIs" priority="6" dxfId="4" operator="equal" stopIfTrue="1">
      <formula>0</formula>
    </cfRule>
    <cfRule type="cellIs" priority="7" dxfId="1" operator="greaterThan" stopIfTrue="1">
      <formula>M169</formula>
    </cfRule>
  </conditionalFormatting>
  <conditionalFormatting sqref="W174:AD174 W176:AD180">
    <cfRule type="cellIs" priority="8" dxfId="1" operator="lessThan" stopIfTrue="1">
      <formula>G174</formula>
    </cfRule>
  </conditionalFormatting>
  <conditionalFormatting sqref="C188:D188 G175:N175 G181:N181 M169:U169 M161:U161 V151:AL151 V142:AL142 Z134:AL134 Z111:AL111">
    <cfRule type="cellIs" priority="9" dxfId="0" operator="equal" stopIfTrue="1">
      <formula>0</formula>
    </cfRule>
  </conditionalFormatting>
  <conditionalFormatting sqref="O174:V181 AE174:AL181">
    <cfRule type="expression" priority="10" dxfId="0" stopIfTrue="1">
      <formula>ISERROR(O174)</formula>
    </cfRule>
  </conditionalFormatting>
  <conditionalFormatting sqref="W175:AD175">
    <cfRule type="cellIs" priority="11" dxfId="0" operator="equal" stopIfTrue="1">
      <formula>0</formula>
    </cfRule>
    <cfRule type="cellIs" priority="12" dxfId="1" operator="lessThan" stopIfTrue="1">
      <formula>G175</formula>
    </cfRule>
  </conditionalFormatting>
  <conditionalFormatting sqref="W181:AD181">
    <cfRule type="cellIs" priority="13" dxfId="0" operator="equal" stopIfTrue="1">
      <formula>0</formula>
    </cfRule>
    <cfRule type="cellIs" priority="14" dxfId="1" operator="lessThan" stopIfTrue="1">
      <formula>$G$181</formula>
    </cfRule>
  </conditionalFormatting>
  <conditionalFormatting sqref="V169:AC169 V161:AC161">
    <cfRule type="cellIs" priority="15" dxfId="0" operator="equal" stopIfTrue="1">
      <formula>0</formula>
    </cfRule>
    <cfRule type="cellIs" priority="16" dxfId="1" operator="greaterThan" stopIfTrue="1">
      <formula>M161</formula>
    </cfRule>
  </conditionalFormatting>
  <conditionalFormatting sqref="AD169:AL169 AD161:AL161">
    <cfRule type="cellIs" priority="17" dxfId="0" operator="equal" stopIfTrue="1">
      <formula>0</formula>
    </cfRule>
    <cfRule type="cellIs" priority="18" dxfId="1" operator="greaterThan" stopIfTrue="1">
      <formula>M161</formula>
    </cfRule>
  </conditionalFormatting>
  <conditionalFormatting sqref="M151:U151 M142:U142">
    <cfRule type="cellIs" priority="19" dxfId="0" operator="equal" stopIfTrue="1">
      <formula>0</formula>
    </cfRule>
    <cfRule type="cellIs" priority="20" dxfId="1" operator="lessThan" stopIfTrue="1">
      <formula>V142+AD142</formula>
    </cfRule>
  </conditionalFormatting>
  <conditionalFormatting sqref="M130:Y130">
    <cfRule type="cellIs" priority="21" dxfId="0" operator="equal" stopIfTrue="1">
      <formula>0</formula>
    </cfRule>
    <cfRule type="cellIs" priority="22" dxfId="1" operator="lessThan" stopIfTrue="1">
      <formula>$Z$130</formula>
    </cfRule>
  </conditionalFormatting>
  <conditionalFormatting sqref="Z130:AL130">
    <cfRule type="cellIs" priority="23" dxfId="0" operator="equal" stopIfTrue="1">
      <formula>0</formula>
    </cfRule>
    <cfRule type="cellIs" priority="24" dxfId="1" operator="greaterThan" stopIfTrue="1">
      <formula>$M$130</formula>
    </cfRule>
  </conditionalFormatting>
  <conditionalFormatting sqref="M119:Y119">
    <cfRule type="cellIs" priority="25" dxfId="0" operator="equal" stopIfTrue="1">
      <formula>0</formula>
    </cfRule>
    <cfRule type="cellIs" priority="26" dxfId="1" operator="lessThan" stopIfTrue="1">
      <formula>$Z$119</formula>
    </cfRule>
  </conditionalFormatting>
  <conditionalFormatting sqref="Z119:AL119">
    <cfRule type="cellIs" priority="27" dxfId="0" operator="equal" stopIfTrue="1">
      <formula>0</formula>
    </cfRule>
    <cfRule type="cellIs" priority="28" dxfId="1" operator="greaterThan" stopIfTrue="1">
      <formula>$M$119</formula>
    </cfRule>
  </conditionalFormatting>
  <dataValidations count="7">
    <dataValidation type="custom" showInputMessage="1" showErrorMessage="1" sqref="C188:D188">
      <formula1>C188=D17</formula1>
    </dataValidation>
    <dataValidation type="date" allowBlank="1" showInputMessage="1" showErrorMessage="1" promptTitle="Data" prompt="Wprowadź datę w formacie&#10;rrrr-mm-dd" error="Błąd !&#10;Wpisz datę z zakresu 2011-01-01 do 2011-12-31" sqref="F66:T66 F68:T68 W68:AK68 W66:AK66">
      <formula1>40544</formula1>
      <formula2>40908</formula2>
    </dataValidation>
    <dataValidation type="date" operator="greaterThan" allowBlank="1" showInputMessage="1" showErrorMessage="1" prompt="Wpisz datę w formacie RRRR" errorTitle="Błąd roku" error="Wpisz datę w formacie RRRR" sqref="AA17:AD17">
      <formula1>2010</formula1>
    </dataValidation>
    <dataValidation type="whole" allowBlank="1" showInputMessage="1" showErrorMessage="1" errorTitle="Błędna wartość" error="Proszę wpisać cyfrę z zakresu 0-9" sqref="E30:Y30 AA30:AL30">
      <formula1>0</formula1>
      <formula2>9</formula2>
    </dataValidation>
    <dataValidation type="whole" operator="greaterThan" allowBlank="1" showInputMessage="1" showErrorMessage="1" errorTitle="Błąd !" error="Wpisz liczbę całkowitą bez spacji oraz tekstu" sqref="D17:R17">
      <formula1>0</formula1>
    </dataValidation>
    <dataValidation type="date" allowBlank="1" showInputMessage="1" showErrorMessage="1" prompt="wprowadź datę w formacie &#10;rrrr-mm-dd" errorTitle="Błąd !" error="Wprowadzona data jest nieprawidłowa" sqref="K10:AL10">
      <formula1>40451</formula1>
      <formula2>40908</formula2>
    </dataValidation>
    <dataValidation type="list" allowBlank="1" showInputMessage="1" showErrorMessage="1" prompt="Proszę wybrać z listy" sqref="AA19:AD19">
      <formula1>$BA$2:$BA$22</formula1>
    </dataValidation>
  </dataValidations>
  <printOptions/>
  <pageMargins left="0.7874015748031497" right="0.4330708661417323" top="0.3937007874015748" bottom="0.3937007874015748" header="0.5118110236220472" footer="0.11811023622047245"/>
  <pageSetup blackAndWhite="1" horizontalDpi="600" verticalDpi="600" orientation="portrait" paperSize="9" scale="97" r:id="rId2"/>
  <headerFooter alignWithMargins="0">
    <oddFooter>&amp;R&amp;P</oddFooter>
  </headerFooter>
  <rowBreaks count="8" manualBreakCount="8">
    <brk id="27" max="37" man="1"/>
    <brk id="53" max="37" man="1"/>
    <brk id="73" max="37" man="1"/>
    <brk id="87" max="37" man="1"/>
    <brk id="106" max="37" man="1"/>
    <brk id="152" max="37" man="1"/>
    <brk id="182" max="37" man="1"/>
    <brk id="202" max="37" man="1"/>
  </rowBreaks>
  <ignoredErrors>
    <ignoredError sqref="P174:V181 O174 AE174:AL181 O176:O181" evalError="1"/>
    <ignoredError sqref="O175" evalError="1" formula="1"/>
    <ignoredError sqref="W181" formula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view="pageBreakPreview" zoomScale="85" zoomScaleNormal="70" zoomScaleSheetLayoutView="85" zoomScalePageLayoutView="0" workbookViewId="0" topLeftCell="A1">
      <selection activeCell="B19" sqref="B19:Z19"/>
    </sheetView>
  </sheetViews>
  <sheetFormatPr defaultColWidth="10.28125" defaultRowHeight="12.75"/>
  <cols>
    <col min="1" max="1" width="4.57421875" style="3" customWidth="1"/>
    <col min="2" max="2" width="18.28125" style="3" customWidth="1"/>
    <col min="3" max="3" width="16.57421875" style="3" customWidth="1"/>
    <col min="4" max="4" width="9.421875" style="3" customWidth="1"/>
    <col min="5" max="5" width="9.8515625" style="3" customWidth="1"/>
    <col min="6" max="6" width="11.140625" style="3" customWidth="1"/>
    <col min="7" max="7" width="11.00390625" style="3" customWidth="1"/>
    <col min="8" max="8" width="9.8515625" style="3" hidden="1" customWidth="1"/>
    <col min="9" max="9" width="9.140625" style="3" hidden="1" customWidth="1"/>
    <col min="10" max="10" width="10.140625" style="3" hidden="1" customWidth="1"/>
    <col min="11" max="11" width="10.8515625" style="3" hidden="1" customWidth="1"/>
    <col min="12" max="12" width="9.421875" style="3" hidden="1" customWidth="1"/>
    <col min="13" max="13" width="8.140625" style="3" hidden="1" customWidth="1"/>
    <col min="14" max="15" width="10.421875" style="3" hidden="1" customWidth="1"/>
    <col min="16" max="16" width="9.8515625" style="3" hidden="1" customWidth="1"/>
    <col min="17" max="17" width="8.7109375" style="3" hidden="1" customWidth="1"/>
    <col min="18" max="18" width="10.421875" style="3" hidden="1" customWidth="1"/>
    <col min="19" max="19" width="11.00390625" style="3" hidden="1" customWidth="1"/>
    <col min="20" max="20" width="9.28125" style="3" customWidth="1"/>
    <col min="21" max="21" width="8.57421875" style="3" customWidth="1"/>
    <col min="22" max="22" width="10.28125" style="3" customWidth="1"/>
    <col min="23" max="23" width="11.57421875" style="3" customWidth="1"/>
    <col min="24" max="24" width="11.00390625" style="3" customWidth="1"/>
    <col min="25" max="26" width="9.8515625" style="3" hidden="1" customWidth="1"/>
    <col min="27" max="27" width="10.421875" style="3" hidden="1" customWidth="1"/>
    <col min="28" max="28" width="11.140625" style="3" hidden="1" customWidth="1"/>
    <col min="29" max="29" width="9.57421875" style="3" customWidth="1"/>
    <col min="30" max="30" width="9.7109375" style="3" customWidth="1"/>
    <col min="31" max="31" width="10.7109375" style="3" customWidth="1"/>
    <col min="32" max="32" width="11.00390625" style="3" customWidth="1"/>
    <col min="33" max="16384" width="10.28125" style="3" customWidth="1"/>
  </cols>
  <sheetData>
    <row r="1" spans="1:32" ht="15.75">
      <c r="A1" s="389"/>
      <c r="B1" s="380" t="s">
        <v>154</v>
      </c>
      <c r="C1" s="381"/>
      <c r="D1" s="382"/>
      <c r="E1" s="382"/>
      <c r="F1" s="382"/>
      <c r="G1" s="38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87" t="s">
        <v>155</v>
      </c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</row>
    <row r="2" spans="1:32" ht="14.25" customHeight="1">
      <c r="A2" s="389"/>
      <c r="B2" s="380"/>
      <c r="C2" s="381"/>
      <c r="D2" s="382"/>
      <c r="E2" s="382"/>
      <c r="F2" s="382"/>
      <c r="G2" s="38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88" t="s">
        <v>156</v>
      </c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</row>
    <row r="3" spans="1:32" ht="14.25" customHeight="1">
      <c r="A3" s="389"/>
      <c r="B3" s="380"/>
      <c r="C3" s="381"/>
      <c r="D3" s="382"/>
      <c r="E3" s="382"/>
      <c r="F3" s="382"/>
      <c r="G3" s="3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88" t="s">
        <v>157</v>
      </c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</row>
    <row r="4" spans="1:19" ht="15.7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2" ht="18.75" customHeight="1">
      <c r="A5" s="378" t="s">
        <v>158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</row>
    <row r="6" spans="1:32" ht="18.75" customHeight="1">
      <c r="A6" s="378" t="s">
        <v>159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</row>
    <row r="7" spans="1:19" ht="15.75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2" ht="15.75" customHeight="1">
      <c r="A8" s="1"/>
      <c r="B8" s="13" t="s">
        <v>178</v>
      </c>
      <c r="C8" s="379">
        <f>Wniosek!B14</f>
        <v>0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</row>
    <row r="9" spans="1:19" ht="16.5" thickBot="1">
      <c r="A9" s="4"/>
      <c r="B9" s="5"/>
      <c r="C9" s="4"/>
      <c r="D9" s="5"/>
      <c r="E9" s="5"/>
      <c r="F9" s="5"/>
      <c r="G9" s="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32" ht="14.25" customHeight="1">
      <c r="A10" s="397" t="s">
        <v>160</v>
      </c>
      <c r="B10" s="397" t="s">
        <v>161</v>
      </c>
      <c r="C10" s="399" t="s">
        <v>162</v>
      </c>
      <c r="D10" s="384" t="s">
        <v>179</v>
      </c>
      <c r="E10" s="385"/>
      <c r="F10" s="385"/>
      <c r="G10" s="386"/>
      <c r="H10" s="384" t="s">
        <v>179</v>
      </c>
      <c r="I10" s="385"/>
      <c r="J10" s="385"/>
      <c r="K10" s="386"/>
      <c r="L10" s="384" t="s">
        <v>179</v>
      </c>
      <c r="M10" s="385"/>
      <c r="N10" s="385"/>
      <c r="O10" s="386"/>
      <c r="P10" s="384" t="s">
        <v>179</v>
      </c>
      <c r="Q10" s="385"/>
      <c r="R10" s="385"/>
      <c r="S10" s="386"/>
      <c r="T10" s="373" t="s">
        <v>163</v>
      </c>
      <c r="U10" s="374"/>
      <c r="V10" s="374"/>
      <c r="W10" s="374"/>
      <c r="X10" s="375"/>
      <c r="Y10" s="383" t="s">
        <v>180</v>
      </c>
      <c r="Z10" s="376"/>
      <c r="AA10" s="376"/>
      <c r="AB10" s="376"/>
      <c r="AC10" s="376" t="s">
        <v>180</v>
      </c>
      <c r="AD10" s="376"/>
      <c r="AE10" s="376"/>
      <c r="AF10" s="377"/>
    </row>
    <row r="11" spans="1:32" ht="69.75" customHeight="1">
      <c r="A11" s="398"/>
      <c r="B11" s="398"/>
      <c r="C11" s="400"/>
      <c r="D11" s="8" t="s">
        <v>164</v>
      </c>
      <c r="E11" s="9" t="s">
        <v>165</v>
      </c>
      <c r="F11" s="9" t="s">
        <v>166</v>
      </c>
      <c r="G11" s="10" t="s">
        <v>167</v>
      </c>
      <c r="H11" s="8" t="s">
        <v>164</v>
      </c>
      <c r="I11" s="9" t="s">
        <v>165</v>
      </c>
      <c r="J11" s="9" t="s">
        <v>166</v>
      </c>
      <c r="K11" s="10" t="s">
        <v>167</v>
      </c>
      <c r="L11" s="8" t="s">
        <v>164</v>
      </c>
      <c r="M11" s="9" t="s">
        <v>165</v>
      </c>
      <c r="N11" s="9" t="s">
        <v>166</v>
      </c>
      <c r="O11" s="10" t="s">
        <v>167</v>
      </c>
      <c r="P11" s="8" t="s">
        <v>164</v>
      </c>
      <c r="Q11" s="9" t="s">
        <v>165</v>
      </c>
      <c r="R11" s="9" t="s">
        <v>166</v>
      </c>
      <c r="S11" s="10" t="s">
        <v>167</v>
      </c>
      <c r="T11" s="8" t="s">
        <v>164</v>
      </c>
      <c r="U11" s="9" t="s">
        <v>165</v>
      </c>
      <c r="V11" s="9" t="s">
        <v>168</v>
      </c>
      <c r="W11" s="11" t="s">
        <v>167</v>
      </c>
      <c r="X11" s="12" t="s">
        <v>169</v>
      </c>
      <c r="Y11" s="8" t="s">
        <v>170</v>
      </c>
      <c r="Z11" s="9" t="s">
        <v>165</v>
      </c>
      <c r="AA11" s="9" t="s">
        <v>168</v>
      </c>
      <c r="AB11" s="11" t="s">
        <v>167</v>
      </c>
      <c r="AC11" s="9" t="s">
        <v>170</v>
      </c>
      <c r="AD11" s="9" t="s">
        <v>165</v>
      </c>
      <c r="AE11" s="9" t="s">
        <v>168</v>
      </c>
      <c r="AF11" s="10" t="s">
        <v>167</v>
      </c>
    </row>
    <row r="12" spans="1:32" ht="14.25">
      <c r="A12" s="391" t="s">
        <v>171</v>
      </c>
      <c r="B12" s="404"/>
      <c r="C12" s="392"/>
      <c r="D12" s="401" t="s">
        <v>36</v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3"/>
    </row>
    <row r="13" spans="1:32" ht="14.25">
      <c r="A13" s="14" t="s">
        <v>139</v>
      </c>
      <c r="B13" s="97"/>
      <c r="C13" s="109">
        <f>D13+H13+L13+P13+T13+Y13+AC13</f>
        <v>0</v>
      </c>
      <c r="D13" s="99">
        <f aca="true" t="shared" si="0" ref="D13:D38">SUM(E13:G13)</f>
        <v>0</v>
      </c>
      <c r="E13" s="125"/>
      <c r="F13" s="125"/>
      <c r="G13" s="126"/>
      <c r="H13" s="99">
        <f aca="true" t="shared" si="1" ref="H13:H38">SUM(I13:K13)</f>
        <v>0</v>
      </c>
      <c r="I13" s="125"/>
      <c r="J13" s="125"/>
      <c r="K13" s="126"/>
      <c r="L13" s="99">
        <f aca="true" t="shared" si="2" ref="L13:L38">SUM(M13:O13)</f>
        <v>0</v>
      </c>
      <c r="M13" s="125"/>
      <c r="N13" s="125"/>
      <c r="O13" s="126"/>
      <c r="P13" s="99">
        <f aca="true" t="shared" si="3" ref="P13:P38">SUM(Q13:S13)</f>
        <v>0</v>
      </c>
      <c r="Q13" s="125"/>
      <c r="R13" s="125"/>
      <c r="S13" s="126"/>
      <c r="T13" s="99">
        <f aca="true" t="shared" si="4" ref="T13:T38">SUM(U13:W13)</f>
        <v>0</v>
      </c>
      <c r="U13" s="125"/>
      <c r="V13" s="125"/>
      <c r="W13" s="129"/>
      <c r="X13" s="100" t="e">
        <f aca="true" t="shared" si="5" ref="X13:X38">W13/załącznik.koszt.roczny.senat.ogółem</f>
        <v>#DIV/0!</v>
      </c>
      <c r="Y13" s="110">
        <f aca="true" t="shared" si="6" ref="Y13:Y38">SUM(Z13:AB13)</f>
        <v>0</v>
      </c>
      <c r="Z13" s="131"/>
      <c r="AA13" s="131"/>
      <c r="AB13" s="137"/>
      <c r="AC13" s="111">
        <f aca="true" t="shared" si="7" ref="AC13:AC38">SUM(AD13:AF13)</f>
        <v>0</v>
      </c>
      <c r="AD13" s="131"/>
      <c r="AE13" s="131"/>
      <c r="AF13" s="132"/>
    </row>
    <row r="14" spans="1:32" ht="14.25">
      <c r="A14" s="14" t="s">
        <v>140</v>
      </c>
      <c r="B14" s="98"/>
      <c r="C14" s="109">
        <f aca="true" t="shared" si="8" ref="C14:C40">D14+H14+L14+P14+T14+Y14+AC14</f>
        <v>0</v>
      </c>
      <c r="D14" s="99">
        <f t="shared" si="0"/>
        <v>0</v>
      </c>
      <c r="E14" s="127"/>
      <c r="F14" s="127"/>
      <c r="G14" s="128"/>
      <c r="H14" s="99">
        <f t="shared" si="1"/>
        <v>0</v>
      </c>
      <c r="I14" s="127"/>
      <c r="J14" s="127"/>
      <c r="K14" s="128"/>
      <c r="L14" s="99">
        <f t="shared" si="2"/>
        <v>0</v>
      </c>
      <c r="M14" s="127"/>
      <c r="N14" s="127"/>
      <c r="O14" s="128"/>
      <c r="P14" s="99">
        <f t="shared" si="3"/>
        <v>0</v>
      </c>
      <c r="Q14" s="127"/>
      <c r="R14" s="127"/>
      <c r="S14" s="128"/>
      <c r="T14" s="101">
        <f t="shared" si="4"/>
        <v>0</v>
      </c>
      <c r="U14" s="127"/>
      <c r="V14" s="125"/>
      <c r="W14" s="130"/>
      <c r="X14" s="100" t="e">
        <f t="shared" si="5"/>
        <v>#DIV/0!</v>
      </c>
      <c r="Y14" s="112">
        <f t="shared" si="6"/>
        <v>0</v>
      </c>
      <c r="Z14" s="133"/>
      <c r="AA14" s="133"/>
      <c r="AB14" s="137"/>
      <c r="AC14" s="113">
        <f t="shared" si="7"/>
        <v>0</v>
      </c>
      <c r="AD14" s="133"/>
      <c r="AE14" s="133"/>
      <c r="AF14" s="132"/>
    </row>
    <row r="15" spans="1:32" ht="17.25" customHeight="1">
      <c r="A15" s="14" t="s">
        <v>96</v>
      </c>
      <c r="B15" s="98"/>
      <c r="C15" s="109">
        <f t="shared" si="8"/>
        <v>0</v>
      </c>
      <c r="D15" s="99">
        <f t="shared" si="0"/>
        <v>0</v>
      </c>
      <c r="E15" s="127"/>
      <c r="F15" s="127"/>
      <c r="G15" s="128"/>
      <c r="H15" s="99">
        <f t="shared" si="1"/>
        <v>0</v>
      </c>
      <c r="I15" s="127"/>
      <c r="J15" s="127"/>
      <c r="K15" s="128"/>
      <c r="L15" s="99">
        <f t="shared" si="2"/>
        <v>0</v>
      </c>
      <c r="M15" s="127"/>
      <c r="N15" s="127"/>
      <c r="O15" s="128"/>
      <c r="P15" s="99">
        <f t="shared" si="3"/>
        <v>0</v>
      </c>
      <c r="Q15" s="127"/>
      <c r="R15" s="127"/>
      <c r="S15" s="128"/>
      <c r="T15" s="101">
        <f t="shared" si="4"/>
        <v>0</v>
      </c>
      <c r="U15" s="127"/>
      <c r="V15" s="125"/>
      <c r="W15" s="130"/>
      <c r="X15" s="100" t="e">
        <f t="shared" si="5"/>
        <v>#DIV/0!</v>
      </c>
      <c r="Y15" s="112">
        <f t="shared" si="6"/>
        <v>0</v>
      </c>
      <c r="Z15" s="133"/>
      <c r="AA15" s="133"/>
      <c r="AB15" s="137"/>
      <c r="AC15" s="113">
        <f t="shared" si="7"/>
        <v>0</v>
      </c>
      <c r="AD15" s="133"/>
      <c r="AE15" s="133"/>
      <c r="AF15" s="132"/>
    </row>
    <row r="16" spans="1:32" ht="15.75" customHeight="1">
      <c r="A16" s="14" t="s">
        <v>105</v>
      </c>
      <c r="B16" s="98"/>
      <c r="C16" s="109">
        <f t="shared" si="8"/>
        <v>0</v>
      </c>
      <c r="D16" s="99">
        <f t="shared" si="0"/>
        <v>0</v>
      </c>
      <c r="E16" s="127"/>
      <c r="F16" s="127"/>
      <c r="G16" s="128"/>
      <c r="H16" s="99">
        <f t="shared" si="1"/>
        <v>0</v>
      </c>
      <c r="I16" s="127"/>
      <c r="J16" s="127"/>
      <c r="K16" s="128"/>
      <c r="L16" s="99">
        <f t="shared" si="2"/>
        <v>0</v>
      </c>
      <c r="M16" s="127"/>
      <c r="N16" s="127"/>
      <c r="O16" s="128"/>
      <c r="P16" s="99">
        <f t="shared" si="3"/>
        <v>0</v>
      </c>
      <c r="Q16" s="127"/>
      <c r="R16" s="127"/>
      <c r="S16" s="128"/>
      <c r="T16" s="101">
        <f t="shared" si="4"/>
        <v>0</v>
      </c>
      <c r="U16" s="127"/>
      <c r="V16" s="125"/>
      <c r="W16" s="130"/>
      <c r="X16" s="100" t="e">
        <f t="shared" si="5"/>
        <v>#DIV/0!</v>
      </c>
      <c r="Y16" s="112">
        <f t="shared" si="6"/>
        <v>0</v>
      </c>
      <c r="Z16" s="133"/>
      <c r="AA16" s="133"/>
      <c r="AB16" s="137"/>
      <c r="AC16" s="113">
        <f t="shared" si="7"/>
        <v>0</v>
      </c>
      <c r="AD16" s="133"/>
      <c r="AE16" s="133"/>
      <c r="AF16" s="132"/>
    </row>
    <row r="17" spans="1:32" ht="14.25">
      <c r="A17" s="14" t="s">
        <v>141</v>
      </c>
      <c r="B17" s="98"/>
      <c r="C17" s="109">
        <f t="shared" si="8"/>
        <v>0</v>
      </c>
      <c r="D17" s="99">
        <f t="shared" si="0"/>
        <v>0</v>
      </c>
      <c r="E17" s="127"/>
      <c r="F17" s="127"/>
      <c r="G17" s="128"/>
      <c r="H17" s="99">
        <f t="shared" si="1"/>
        <v>0</v>
      </c>
      <c r="I17" s="127"/>
      <c r="J17" s="127"/>
      <c r="K17" s="128"/>
      <c r="L17" s="99">
        <f t="shared" si="2"/>
        <v>0</v>
      </c>
      <c r="M17" s="127"/>
      <c r="N17" s="127"/>
      <c r="O17" s="128"/>
      <c r="P17" s="99">
        <f t="shared" si="3"/>
        <v>0</v>
      </c>
      <c r="Q17" s="127"/>
      <c r="R17" s="127"/>
      <c r="S17" s="128"/>
      <c r="T17" s="101">
        <f t="shared" si="4"/>
        <v>0</v>
      </c>
      <c r="U17" s="127"/>
      <c r="V17" s="125"/>
      <c r="W17" s="130"/>
      <c r="X17" s="100" t="e">
        <f t="shared" si="5"/>
        <v>#DIV/0!</v>
      </c>
      <c r="Y17" s="114">
        <f t="shared" si="6"/>
        <v>0</v>
      </c>
      <c r="Z17" s="133"/>
      <c r="AA17" s="133"/>
      <c r="AB17" s="137"/>
      <c r="AC17" s="113">
        <f t="shared" si="7"/>
        <v>0</v>
      </c>
      <c r="AD17" s="133"/>
      <c r="AE17" s="133"/>
      <c r="AF17" s="132"/>
    </row>
    <row r="18" spans="1:32" ht="14.25" hidden="1">
      <c r="A18" s="14"/>
      <c r="B18" s="98"/>
      <c r="C18" s="109">
        <f t="shared" si="8"/>
        <v>0</v>
      </c>
      <c r="D18" s="99">
        <f t="shared" si="0"/>
        <v>0</v>
      </c>
      <c r="E18" s="127"/>
      <c r="F18" s="127"/>
      <c r="G18" s="128"/>
      <c r="H18" s="99">
        <f t="shared" si="1"/>
        <v>0</v>
      </c>
      <c r="I18" s="127"/>
      <c r="J18" s="127"/>
      <c r="K18" s="128"/>
      <c r="L18" s="99">
        <f t="shared" si="2"/>
        <v>0</v>
      </c>
      <c r="M18" s="127"/>
      <c r="N18" s="127"/>
      <c r="O18" s="128"/>
      <c r="P18" s="99">
        <f t="shared" si="3"/>
        <v>0</v>
      </c>
      <c r="Q18" s="127"/>
      <c r="R18" s="127"/>
      <c r="S18" s="128"/>
      <c r="T18" s="101">
        <f t="shared" si="4"/>
        <v>0</v>
      </c>
      <c r="U18" s="127"/>
      <c r="V18" s="125"/>
      <c r="W18" s="130"/>
      <c r="X18" s="100" t="e">
        <f t="shared" si="5"/>
        <v>#DIV/0!</v>
      </c>
      <c r="Y18" s="114">
        <f t="shared" si="6"/>
        <v>0</v>
      </c>
      <c r="Z18" s="133"/>
      <c r="AA18" s="133"/>
      <c r="AB18" s="138"/>
      <c r="AC18" s="113">
        <f t="shared" si="7"/>
        <v>0</v>
      </c>
      <c r="AD18" s="133"/>
      <c r="AE18" s="133"/>
      <c r="AF18" s="134"/>
    </row>
    <row r="19" spans="1:32" ht="14.25" hidden="1">
      <c r="A19" s="14"/>
      <c r="B19" s="98"/>
      <c r="C19" s="109">
        <f t="shared" si="8"/>
        <v>0</v>
      </c>
      <c r="D19" s="99">
        <f t="shared" si="0"/>
        <v>0</v>
      </c>
      <c r="E19" s="127"/>
      <c r="F19" s="127"/>
      <c r="G19" s="128"/>
      <c r="H19" s="99">
        <f t="shared" si="1"/>
        <v>0</v>
      </c>
      <c r="I19" s="127"/>
      <c r="J19" s="127"/>
      <c r="K19" s="128"/>
      <c r="L19" s="99">
        <f t="shared" si="2"/>
        <v>0</v>
      </c>
      <c r="M19" s="127"/>
      <c r="N19" s="127"/>
      <c r="O19" s="128"/>
      <c r="P19" s="99">
        <f t="shared" si="3"/>
        <v>0</v>
      </c>
      <c r="Q19" s="127"/>
      <c r="R19" s="127"/>
      <c r="S19" s="128"/>
      <c r="T19" s="101">
        <f t="shared" si="4"/>
        <v>0</v>
      </c>
      <c r="U19" s="127"/>
      <c r="V19" s="125"/>
      <c r="W19" s="130"/>
      <c r="X19" s="100" t="e">
        <f t="shared" si="5"/>
        <v>#DIV/0!</v>
      </c>
      <c r="Y19" s="114">
        <f t="shared" si="6"/>
        <v>0</v>
      </c>
      <c r="Z19" s="133"/>
      <c r="AA19" s="133"/>
      <c r="AB19" s="138"/>
      <c r="AC19" s="113">
        <f t="shared" si="7"/>
        <v>0</v>
      </c>
      <c r="AD19" s="133"/>
      <c r="AE19" s="133"/>
      <c r="AF19" s="134"/>
    </row>
    <row r="20" spans="1:32" ht="14.25" hidden="1">
      <c r="A20" s="14"/>
      <c r="B20" s="98"/>
      <c r="C20" s="109">
        <f t="shared" si="8"/>
        <v>0</v>
      </c>
      <c r="D20" s="99">
        <f t="shared" si="0"/>
        <v>0</v>
      </c>
      <c r="E20" s="127"/>
      <c r="F20" s="127"/>
      <c r="G20" s="128"/>
      <c r="H20" s="99">
        <f t="shared" si="1"/>
        <v>0</v>
      </c>
      <c r="I20" s="127"/>
      <c r="J20" s="127"/>
      <c r="K20" s="128"/>
      <c r="L20" s="99">
        <f t="shared" si="2"/>
        <v>0</v>
      </c>
      <c r="M20" s="127"/>
      <c r="N20" s="127"/>
      <c r="O20" s="128"/>
      <c r="P20" s="99">
        <f t="shared" si="3"/>
        <v>0</v>
      </c>
      <c r="Q20" s="127"/>
      <c r="R20" s="127"/>
      <c r="S20" s="128"/>
      <c r="T20" s="101">
        <f t="shared" si="4"/>
        <v>0</v>
      </c>
      <c r="U20" s="127"/>
      <c r="V20" s="125"/>
      <c r="W20" s="130"/>
      <c r="X20" s="100" t="e">
        <f t="shared" si="5"/>
        <v>#DIV/0!</v>
      </c>
      <c r="Y20" s="114">
        <f t="shared" si="6"/>
        <v>0</v>
      </c>
      <c r="Z20" s="133"/>
      <c r="AA20" s="133"/>
      <c r="AB20" s="138"/>
      <c r="AC20" s="113">
        <f t="shared" si="7"/>
        <v>0</v>
      </c>
      <c r="AD20" s="133"/>
      <c r="AE20" s="133"/>
      <c r="AF20" s="134"/>
    </row>
    <row r="21" spans="1:32" ht="14.25" hidden="1">
      <c r="A21" s="14"/>
      <c r="B21" s="98"/>
      <c r="C21" s="109">
        <f t="shared" si="8"/>
        <v>0</v>
      </c>
      <c r="D21" s="99">
        <f t="shared" si="0"/>
        <v>0</v>
      </c>
      <c r="E21" s="127"/>
      <c r="F21" s="127"/>
      <c r="G21" s="128"/>
      <c r="H21" s="99">
        <f t="shared" si="1"/>
        <v>0</v>
      </c>
      <c r="I21" s="127"/>
      <c r="J21" s="127"/>
      <c r="K21" s="128"/>
      <c r="L21" s="99">
        <f t="shared" si="2"/>
        <v>0</v>
      </c>
      <c r="M21" s="127"/>
      <c r="N21" s="127"/>
      <c r="O21" s="128"/>
      <c r="P21" s="99">
        <f t="shared" si="3"/>
        <v>0</v>
      </c>
      <c r="Q21" s="127"/>
      <c r="R21" s="127"/>
      <c r="S21" s="128"/>
      <c r="T21" s="101">
        <f t="shared" si="4"/>
        <v>0</v>
      </c>
      <c r="U21" s="127"/>
      <c r="V21" s="125"/>
      <c r="W21" s="130"/>
      <c r="X21" s="100" t="e">
        <f t="shared" si="5"/>
        <v>#DIV/0!</v>
      </c>
      <c r="Y21" s="114">
        <f t="shared" si="6"/>
        <v>0</v>
      </c>
      <c r="Z21" s="133"/>
      <c r="AA21" s="133"/>
      <c r="AB21" s="138"/>
      <c r="AC21" s="113">
        <f t="shared" si="7"/>
        <v>0</v>
      </c>
      <c r="AD21" s="133"/>
      <c r="AE21" s="133"/>
      <c r="AF21" s="134"/>
    </row>
    <row r="22" spans="1:32" ht="14.25" hidden="1">
      <c r="A22" s="14"/>
      <c r="B22" s="98"/>
      <c r="C22" s="109">
        <f t="shared" si="8"/>
        <v>0</v>
      </c>
      <c r="D22" s="99">
        <f t="shared" si="0"/>
        <v>0</v>
      </c>
      <c r="E22" s="127"/>
      <c r="F22" s="127"/>
      <c r="G22" s="128"/>
      <c r="H22" s="99">
        <f t="shared" si="1"/>
        <v>0</v>
      </c>
      <c r="I22" s="127"/>
      <c r="J22" s="127"/>
      <c r="K22" s="128"/>
      <c r="L22" s="99">
        <f t="shared" si="2"/>
        <v>0</v>
      </c>
      <c r="M22" s="127"/>
      <c r="N22" s="127"/>
      <c r="O22" s="128"/>
      <c r="P22" s="99">
        <f t="shared" si="3"/>
        <v>0</v>
      </c>
      <c r="Q22" s="127"/>
      <c r="R22" s="127"/>
      <c r="S22" s="128"/>
      <c r="T22" s="101">
        <f t="shared" si="4"/>
        <v>0</v>
      </c>
      <c r="U22" s="127"/>
      <c r="V22" s="125"/>
      <c r="W22" s="130"/>
      <c r="X22" s="100" t="e">
        <f t="shared" si="5"/>
        <v>#DIV/0!</v>
      </c>
      <c r="Y22" s="114">
        <f t="shared" si="6"/>
        <v>0</v>
      </c>
      <c r="Z22" s="133"/>
      <c r="AA22" s="133"/>
      <c r="AB22" s="138"/>
      <c r="AC22" s="113">
        <f t="shared" si="7"/>
        <v>0</v>
      </c>
      <c r="AD22" s="133"/>
      <c r="AE22" s="133"/>
      <c r="AF22" s="134"/>
    </row>
    <row r="23" spans="1:32" ht="14.25" hidden="1">
      <c r="A23" s="14"/>
      <c r="B23" s="98"/>
      <c r="C23" s="109">
        <f t="shared" si="8"/>
        <v>0</v>
      </c>
      <c r="D23" s="99">
        <f t="shared" si="0"/>
        <v>0</v>
      </c>
      <c r="E23" s="127"/>
      <c r="F23" s="127"/>
      <c r="G23" s="128"/>
      <c r="H23" s="99">
        <f t="shared" si="1"/>
        <v>0</v>
      </c>
      <c r="I23" s="127"/>
      <c r="J23" s="127"/>
      <c r="K23" s="128"/>
      <c r="L23" s="99">
        <f t="shared" si="2"/>
        <v>0</v>
      </c>
      <c r="M23" s="127"/>
      <c r="N23" s="127"/>
      <c r="O23" s="128"/>
      <c r="P23" s="99">
        <f t="shared" si="3"/>
        <v>0</v>
      </c>
      <c r="Q23" s="127"/>
      <c r="R23" s="127"/>
      <c r="S23" s="128"/>
      <c r="T23" s="101">
        <f t="shared" si="4"/>
        <v>0</v>
      </c>
      <c r="U23" s="127"/>
      <c r="V23" s="125"/>
      <c r="W23" s="130"/>
      <c r="X23" s="100" t="e">
        <f t="shared" si="5"/>
        <v>#DIV/0!</v>
      </c>
      <c r="Y23" s="114">
        <f t="shared" si="6"/>
        <v>0</v>
      </c>
      <c r="Z23" s="133"/>
      <c r="AA23" s="133"/>
      <c r="AB23" s="138"/>
      <c r="AC23" s="113">
        <f t="shared" si="7"/>
        <v>0</v>
      </c>
      <c r="AD23" s="133"/>
      <c r="AE23" s="133"/>
      <c r="AF23" s="134"/>
    </row>
    <row r="24" spans="1:32" ht="14.25" hidden="1">
      <c r="A24" s="14"/>
      <c r="B24" s="98"/>
      <c r="C24" s="109">
        <f t="shared" si="8"/>
        <v>0</v>
      </c>
      <c r="D24" s="99">
        <f t="shared" si="0"/>
        <v>0</v>
      </c>
      <c r="E24" s="127"/>
      <c r="F24" s="127"/>
      <c r="G24" s="128"/>
      <c r="H24" s="99">
        <f t="shared" si="1"/>
        <v>0</v>
      </c>
      <c r="I24" s="127"/>
      <c r="J24" s="127"/>
      <c r="K24" s="128"/>
      <c r="L24" s="99">
        <f t="shared" si="2"/>
        <v>0</v>
      </c>
      <c r="M24" s="127"/>
      <c r="N24" s="127"/>
      <c r="O24" s="128"/>
      <c r="P24" s="99">
        <f t="shared" si="3"/>
        <v>0</v>
      </c>
      <c r="Q24" s="127"/>
      <c r="R24" s="127"/>
      <c r="S24" s="128"/>
      <c r="T24" s="101">
        <f t="shared" si="4"/>
        <v>0</v>
      </c>
      <c r="U24" s="127"/>
      <c r="V24" s="125"/>
      <c r="W24" s="130"/>
      <c r="X24" s="100" t="e">
        <f t="shared" si="5"/>
        <v>#DIV/0!</v>
      </c>
      <c r="Y24" s="114">
        <f t="shared" si="6"/>
        <v>0</v>
      </c>
      <c r="Z24" s="133"/>
      <c r="AA24" s="133"/>
      <c r="AB24" s="138"/>
      <c r="AC24" s="113">
        <f t="shared" si="7"/>
        <v>0</v>
      </c>
      <c r="AD24" s="133"/>
      <c r="AE24" s="133"/>
      <c r="AF24" s="134"/>
    </row>
    <row r="25" spans="1:32" ht="14.25" hidden="1">
      <c r="A25" s="14"/>
      <c r="B25" s="98"/>
      <c r="C25" s="109">
        <f t="shared" si="8"/>
        <v>0</v>
      </c>
      <c r="D25" s="99">
        <f t="shared" si="0"/>
        <v>0</v>
      </c>
      <c r="E25" s="127"/>
      <c r="F25" s="127"/>
      <c r="G25" s="128"/>
      <c r="H25" s="99">
        <f t="shared" si="1"/>
        <v>0</v>
      </c>
      <c r="I25" s="127"/>
      <c r="J25" s="127"/>
      <c r="K25" s="128"/>
      <c r="L25" s="99">
        <f t="shared" si="2"/>
        <v>0</v>
      </c>
      <c r="M25" s="127"/>
      <c r="N25" s="127"/>
      <c r="O25" s="128"/>
      <c r="P25" s="99">
        <f t="shared" si="3"/>
        <v>0</v>
      </c>
      <c r="Q25" s="127"/>
      <c r="R25" s="127"/>
      <c r="S25" s="128"/>
      <c r="T25" s="101">
        <f t="shared" si="4"/>
        <v>0</v>
      </c>
      <c r="U25" s="127"/>
      <c r="V25" s="125"/>
      <c r="W25" s="130"/>
      <c r="X25" s="100" t="e">
        <f t="shared" si="5"/>
        <v>#DIV/0!</v>
      </c>
      <c r="Y25" s="114">
        <f t="shared" si="6"/>
        <v>0</v>
      </c>
      <c r="Z25" s="133"/>
      <c r="AA25" s="133"/>
      <c r="AB25" s="138"/>
      <c r="AC25" s="113">
        <f t="shared" si="7"/>
        <v>0</v>
      </c>
      <c r="AD25" s="133"/>
      <c r="AE25" s="133"/>
      <c r="AF25" s="134"/>
    </row>
    <row r="26" spans="1:32" ht="14.25" hidden="1">
      <c r="A26" s="14"/>
      <c r="B26" s="98"/>
      <c r="C26" s="109">
        <f t="shared" si="8"/>
        <v>0</v>
      </c>
      <c r="D26" s="99">
        <f t="shared" si="0"/>
        <v>0</v>
      </c>
      <c r="E26" s="127"/>
      <c r="F26" s="127"/>
      <c r="G26" s="128"/>
      <c r="H26" s="99">
        <f t="shared" si="1"/>
        <v>0</v>
      </c>
      <c r="I26" s="127"/>
      <c r="J26" s="127"/>
      <c r="K26" s="128"/>
      <c r="L26" s="99">
        <f t="shared" si="2"/>
        <v>0</v>
      </c>
      <c r="M26" s="127"/>
      <c r="N26" s="127"/>
      <c r="O26" s="128"/>
      <c r="P26" s="99">
        <f t="shared" si="3"/>
        <v>0</v>
      </c>
      <c r="Q26" s="127"/>
      <c r="R26" s="127"/>
      <c r="S26" s="128"/>
      <c r="T26" s="101">
        <f t="shared" si="4"/>
        <v>0</v>
      </c>
      <c r="U26" s="127"/>
      <c r="V26" s="125"/>
      <c r="W26" s="130"/>
      <c r="X26" s="100" t="e">
        <f t="shared" si="5"/>
        <v>#DIV/0!</v>
      </c>
      <c r="Y26" s="114">
        <f t="shared" si="6"/>
        <v>0</v>
      </c>
      <c r="Z26" s="133"/>
      <c r="AA26" s="133"/>
      <c r="AB26" s="138"/>
      <c r="AC26" s="113">
        <f t="shared" si="7"/>
        <v>0</v>
      </c>
      <c r="AD26" s="133"/>
      <c r="AE26" s="133"/>
      <c r="AF26" s="134"/>
    </row>
    <row r="27" spans="1:32" ht="14.25" hidden="1">
      <c r="A27" s="14"/>
      <c r="B27" s="98"/>
      <c r="C27" s="109">
        <f t="shared" si="8"/>
        <v>0</v>
      </c>
      <c r="D27" s="99">
        <f t="shared" si="0"/>
        <v>0</v>
      </c>
      <c r="E27" s="127"/>
      <c r="F27" s="127"/>
      <c r="G27" s="128"/>
      <c r="H27" s="99">
        <f t="shared" si="1"/>
        <v>0</v>
      </c>
      <c r="I27" s="127"/>
      <c r="J27" s="127"/>
      <c r="K27" s="128"/>
      <c r="L27" s="99">
        <f t="shared" si="2"/>
        <v>0</v>
      </c>
      <c r="M27" s="127"/>
      <c r="N27" s="127"/>
      <c r="O27" s="128"/>
      <c r="P27" s="99">
        <f t="shared" si="3"/>
        <v>0</v>
      </c>
      <c r="Q27" s="127"/>
      <c r="R27" s="127"/>
      <c r="S27" s="128"/>
      <c r="T27" s="101">
        <f t="shared" si="4"/>
        <v>0</v>
      </c>
      <c r="U27" s="127"/>
      <c r="V27" s="125"/>
      <c r="W27" s="130"/>
      <c r="X27" s="100" t="e">
        <f t="shared" si="5"/>
        <v>#DIV/0!</v>
      </c>
      <c r="Y27" s="114">
        <f t="shared" si="6"/>
        <v>0</v>
      </c>
      <c r="Z27" s="133"/>
      <c r="AA27" s="133"/>
      <c r="AB27" s="138"/>
      <c r="AC27" s="113">
        <f t="shared" si="7"/>
        <v>0</v>
      </c>
      <c r="AD27" s="133"/>
      <c r="AE27" s="133"/>
      <c r="AF27" s="134"/>
    </row>
    <row r="28" spans="1:32" ht="14.25" hidden="1">
      <c r="A28" s="14"/>
      <c r="B28" s="98"/>
      <c r="C28" s="109">
        <f t="shared" si="8"/>
        <v>0</v>
      </c>
      <c r="D28" s="99">
        <f t="shared" si="0"/>
        <v>0</v>
      </c>
      <c r="E28" s="127"/>
      <c r="F28" s="127"/>
      <c r="G28" s="128"/>
      <c r="H28" s="99">
        <f t="shared" si="1"/>
        <v>0</v>
      </c>
      <c r="I28" s="127"/>
      <c r="J28" s="127"/>
      <c r="K28" s="128"/>
      <c r="L28" s="99">
        <f t="shared" si="2"/>
        <v>0</v>
      </c>
      <c r="M28" s="127"/>
      <c r="N28" s="127"/>
      <c r="O28" s="128"/>
      <c r="P28" s="99">
        <f t="shared" si="3"/>
        <v>0</v>
      </c>
      <c r="Q28" s="127"/>
      <c r="R28" s="127"/>
      <c r="S28" s="128"/>
      <c r="T28" s="101">
        <f t="shared" si="4"/>
        <v>0</v>
      </c>
      <c r="U28" s="127"/>
      <c r="V28" s="125"/>
      <c r="W28" s="130"/>
      <c r="X28" s="100" t="e">
        <f t="shared" si="5"/>
        <v>#DIV/0!</v>
      </c>
      <c r="Y28" s="114">
        <f t="shared" si="6"/>
        <v>0</v>
      </c>
      <c r="Z28" s="133"/>
      <c r="AA28" s="133"/>
      <c r="AB28" s="138"/>
      <c r="AC28" s="113">
        <f t="shared" si="7"/>
        <v>0</v>
      </c>
      <c r="AD28" s="133"/>
      <c r="AE28" s="133"/>
      <c r="AF28" s="134"/>
    </row>
    <row r="29" spans="1:32" ht="14.25" hidden="1">
      <c r="A29" s="14"/>
      <c r="B29" s="98"/>
      <c r="C29" s="109">
        <f t="shared" si="8"/>
        <v>0</v>
      </c>
      <c r="D29" s="99">
        <f t="shared" si="0"/>
        <v>0</v>
      </c>
      <c r="E29" s="127"/>
      <c r="F29" s="127"/>
      <c r="G29" s="128"/>
      <c r="H29" s="99">
        <f t="shared" si="1"/>
        <v>0</v>
      </c>
      <c r="I29" s="127"/>
      <c r="J29" s="127"/>
      <c r="K29" s="128"/>
      <c r="L29" s="99">
        <f t="shared" si="2"/>
        <v>0</v>
      </c>
      <c r="M29" s="127"/>
      <c r="N29" s="127"/>
      <c r="O29" s="128"/>
      <c r="P29" s="99">
        <f t="shared" si="3"/>
        <v>0</v>
      </c>
      <c r="Q29" s="127"/>
      <c r="R29" s="127"/>
      <c r="S29" s="128"/>
      <c r="T29" s="101">
        <f t="shared" si="4"/>
        <v>0</v>
      </c>
      <c r="U29" s="127"/>
      <c r="V29" s="125"/>
      <c r="W29" s="130"/>
      <c r="X29" s="100" t="e">
        <f t="shared" si="5"/>
        <v>#DIV/0!</v>
      </c>
      <c r="Y29" s="114">
        <f t="shared" si="6"/>
        <v>0</v>
      </c>
      <c r="Z29" s="133"/>
      <c r="AA29" s="133"/>
      <c r="AB29" s="138"/>
      <c r="AC29" s="113">
        <f t="shared" si="7"/>
        <v>0</v>
      </c>
      <c r="AD29" s="133"/>
      <c r="AE29" s="133"/>
      <c r="AF29" s="134"/>
    </row>
    <row r="30" spans="1:32" ht="14.25" hidden="1">
      <c r="A30" s="14"/>
      <c r="B30" s="98"/>
      <c r="C30" s="109">
        <f t="shared" si="8"/>
        <v>0</v>
      </c>
      <c r="D30" s="99">
        <f t="shared" si="0"/>
        <v>0</v>
      </c>
      <c r="E30" s="127"/>
      <c r="F30" s="127"/>
      <c r="G30" s="128"/>
      <c r="H30" s="99">
        <f t="shared" si="1"/>
        <v>0</v>
      </c>
      <c r="I30" s="127"/>
      <c r="J30" s="127"/>
      <c r="K30" s="128"/>
      <c r="L30" s="99">
        <f t="shared" si="2"/>
        <v>0</v>
      </c>
      <c r="M30" s="127"/>
      <c r="N30" s="127"/>
      <c r="O30" s="128"/>
      <c r="P30" s="99">
        <f t="shared" si="3"/>
        <v>0</v>
      </c>
      <c r="Q30" s="127"/>
      <c r="R30" s="127"/>
      <c r="S30" s="128"/>
      <c r="T30" s="101">
        <f t="shared" si="4"/>
        <v>0</v>
      </c>
      <c r="U30" s="127"/>
      <c r="V30" s="125"/>
      <c r="W30" s="130"/>
      <c r="X30" s="100" t="e">
        <f t="shared" si="5"/>
        <v>#DIV/0!</v>
      </c>
      <c r="Y30" s="114">
        <f t="shared" si="6"/>
        <v>0</v>
      </c>
      <c r="Z30" s="133"/>
      <c r="AA30" s="133"/>
      <c r="AB30" s="138"/>
      <c r="AC30" s="113">
        <f t="shared" si="7"/>
        <v>0</v>
      </c>
      <c r="AD30" s="133"/>
      <c r="AE30" s="133"/>
      <c r="AF30" s="134"/>
    </row>
    <row r="31" spans="1:32" ht="14.25" hidden="1">
      <c r="A31" s="14"/>
      <c r="B31" s="98"/>
      <c r="C31" s="109">
        <f t="shared" si="8"/>
        <v>0</v>
      </c>
      <c r="D31" s="99">
        <f t="shared" si="0"/>
        <v>0</v>
      </c>
      <c r="E31" s="127"/>
      <c r="F31" s="127"/>
      <c r="G31" s="128"/>
      <c r="H31" s="99">
        <f t="shared" si="1"/>
        <v>0</v>
      </c>
      <c r="I31" s="127"/>
      <c r="J31" s="127"/>
      <c r="K31" s="128"/>
      <c r="L31" s="99">
        <f t="shared" si="2"/>
        <v>0</v>
      </c>
      <c r="M31" s="127"/>
      <c r="N31" s="127"/>
      <c r="O31" s="128"/>
      <c r="P31" s="99">
        <f t="shared" si="3"/>
        <v>0</v>
      </c>
      <c r="Q31" s="127"/>
      <c r="R31" s="127"/>
      <c r="S31" s="128"/>
      <c r="T31" s="101">
        <f t="shared" si="4"/>
        <v>0</v>
      </c>
      <c r="U31" s="127"/>
      <c r="V31" s="125"/>
      <c r="W31" s="130"/>
      <c r="X31" s="100" t="e">
        <f t="shared" si="5"/>
        <v>#DIV/0!</v>
      </c>
      <c r="Y31" s="114">
        <f t="shared" si="6"/>
        <v>0</v>
      </c>
      <c r="Z31" s="133"/>
      <c r="AA31" s="133"/>
      <c r="AB31" s="138"/>
      <c r="AC31" s="113">
        <f t="shared" si="7"/>
        <v>0</v>
      </c>
      <c r="AD31" s="133"/>
      <c r="AE31" s="133"/>
      <c r="AF31" s="134"/>
    </row>
    <row r="32" spans="1:32" ht="14.25" hidden="1">
      <c r="A32" s="14"/>
      <c r="B32" s="98"/>
      <c r="C32" s="109">
        <f t="shared" si="8"/>
        <v>0</v>
      </c>
      <c r="D32" s="99">
        <f t="shared" si="0"/>
        <v>0</v>
      </c>
      <c r="E32" s="127"/>
      <c r="F32" s="127"/>
      <c r="G32" s="128"/>
      <c r="H32" s="99">
        <f t="shared" si="1"/>
        <v>0</v>
      </c>
      <c r="I32" s="127"/>
      <c r="J32" s="127"/>
      <c r="K32" s="128"/>
      <c r="L32" s="99">
        <f t="shared" si="2"/>
        <v>0</v>
      </c>
      <c r="M32" s="127"/>
      <c r="N32" s="127"/>
      <c r="O32" s="128"/>
      <c r="P32" s="99">
        <f t="shared" si="3"/>
        <v>0</v>
      </c>
      <c r="Q32" s="127"/>
      <c r="R32" s="127"/>
      <c r="S32" s="128"/>
      <c r="T32" s="101">
        <f t="shared" si="4"/>
        <v>0</v>
      </c>
      <c r="U32" s="127"/>
      <c r="V32" s="125"/>
      <c r="W32" s="130"/>
      <c r="X32" s="100" t="e">
        <f t="shared" si="5"/>
        <v>#DIV/0!</v>
      </c>
      <c r="Y32" s="114">
        <f t="shared" si="6"/>
        <v>0</v>
      </c>
      <c r="Z32" s="133"/>
      <c r="AA32" s="133"/>
      <c r="AB32" s="138"/>
      <c r="AC32" s="113">
        <f t="shared" si="7"/>
        <v>0</v>
      </c>
      <c r="AD32" s="133"/>
      <c r="AE32" s="133"/>
      <c r="AF32" s="134"/>
    </row>
    <row r="33" spans="1:32" ht="14.25" hidden="1">
      <c r="A33" s="14"/>
      <c r="B33" s="98"/>
      <c r="C33" s="109">
        <f t="shared" si="8"/>
        <v>0</v>
      </c>
      <c r="D33" s="99">
        <f t="shared" si="0"/>
        <v>0</v>
      </c>
      <c r="E33" s="127"/>
      <c r="F33" s="127"/>
      <c r="G33" s="128"/>
      <c r="H33" s="99">
        <f t="shared" si="1"/>
        <v>0</v>
      </c>
      <c r="I33" s="127"/>
      <c r="J33" s="127"/>
      <c r="K33" s="128"/>
      <c r="L33" s="99">
        <f t="shared" si="2"/>
        <v>0</v>
      </c>
      <c r="M33" s="127"/>
      <c r="N33" s="127"/>
      <c r="O33" s="128"/>
      <c r="P33" s="99">
        <f t="shared" si="3"/>
        <v>0</v>
      </c>
      <c r="Q33" s="127"/>
      <c r="R33" s="127"/>
      <c r="S33" s="128"/>
      <c r="T33" s="101">
        <f t="shared" si="4"/>
        <v>0</v>
      </c>
      <c r="U33" s="127"/>
      <c r="V33" s="125"/>
      <c r="W33" s="130"/>
      <c r="X33" s="100" t="e">
        <f t="shared" si="5"/>
        <v>#DIV/0!</v>
      </c>
      <c r="Y33" s="114">
        <f t="shared" si="6"/>
        <v>0</v>
      </c>
      <c r="Z33" s="133"/>
      <c r="AA33" s="133"/>
      <c r="AB33" s="138"/>
      <c r="AC33" s="113">
        <f t="shared" si="7"/>
        <v>0</v>
      </c>
      <c r="AD33" s="133"/>
      <c r="AE33" s="133"/>
      <c r="AF33" s="134"/>
    </row>
    <row r="34" spans="1:32" ht="14.25" hidden="1">
      <c r="A34" s="14"/>
      <c r="B34" s="98"/>
      <c r="C34" s="109">
        <f t="shared" si="8"/>
        <v>0</v>
      </c>
      <c r="D34" s="99">
        <f t="shared" si="0"/>
        <v>0</v>
      </c>
      <c r="E34" s="127"/>
      <c r="F34" s="127"/>
      <c r="G34" s="128"/>
      <c r="H34" s="99">
        <f t="shared" si="1"/>
        <v>0</v>
      </c>
      <c r="I34" s="127"/>
      <c r="J34" s="127"/>
      <c r="K34" s="128"/>
      <c r="L34" s="99">
        <f t="shared" si="2"/>
        <v>0</v>
      </c>
      <c r="M34" s="127"/>
      <c r="N34" s="127"/>
      <c r="O34" s="128"/>
      <c r="P34" s="99">
        <f t="shared" si="3"/>
        <v>0</v>
      </c>
      <c r="Q34" s="127"/>
      <c r="R34" s="127"/>
      <c r="S34" s="128"/>
      <c r="T34" s="101">
        <f t="shared" si="4"/>
        <v>0</v>
      </c>
      <c r="U34" s="127"/>
      <c r="V34" s="125"/>
      <c r="W34" s="130"/>
      <c r="X34" s="100" t="e">
        <f t="shared" si="5"/>
        <v>#DIV/0!</v>
      </c>
      <c r="Y34" s="114">
        <f t="shared" si="6"/>
        <v>0</v>
      </c>
      <c r="Z34" s="133"/>
      <c r="AA34" s="133"/>
      <c r="AB34" s="138"/>
      <c r="AC34" s="113">
        <f t="shared" si="7"/>
        <v>0</v>
      </c>
      <c r="AD34" s="133"/>
      <c r="AE34" s="133"/>
      <c r="AF34" s="134"/>
    </row>
    <row r="35" spans="1:32" ht="14.25" hidden="1">
      <c r="A35" s="14"/>
      <c r="B35" s="98"/>
      <c r="C35" s="109">
        <f t="shared" si="8"/>
        <v>0</v>
      </c>
      <c r="D35" s="99">
        <f t="shared" si="0"/>
        <v>0</v>
      </c>
      <c r="E35" s="127"/>
      <c r="F35" s="127"/>
      <c r="G35" s="128"/>
      <c r="H35" s="99">
        <f t="shared" si="1"/>
        <v>0</v>
      </c>
      <c r="I35" s="127"/>
      <c r="J35" s="127"/>
      <c r="K35" s="128"/>
      <c r="L35" s="99">
        <f t="shared" si="2"/>
        <v>0</v>
      </c>
      <c r="M35" s="127"/>
      <c r="N35" s="127"/>
      <c r="O35" s="128"/>
      <c r="P35" s="99">
        <f t="shared" si="3"/>
        <v>0</v>
      </c>
      <c r="Q35" s="127"/>
      <c r="R35" s="127"/>
      <c r="S35" s="128"/>
      <c r="T35" s="101">
        <f t="shared" si="4"/>
        <v>0</v>
      </c>
      <c r="U35" s="127"/>
      <c r="V35" s="125"/>
      <c r="W35" s="130"/>
      <c r="X35" s="100" t="e">
        <f t="shared" si="5"/>
        <v>#DIV/0!</v>
      </c>
      <c r="Y35" s="114">
        <f t="shared" si="6"/>
        <v>0</v>
      </c>
      <c r="Z35" s="133"/>
      <c r="AA35" s="133"/>
      <c r="AB35" s="138"/>
      <c r="AC35" s="113">
        <f t="shared" si="7"/>
        <v>0</v>
      </c>
      <c r="AD35" s="133"/>
      <c r="AE35" s="133"/>
      <c r="AF35" s="134"/>
    </row>
    <row r="36" spans="1:32" ht="14.25" hidden="1">
      <c r="A36" s="14"/>
      <c r="B36" s="98"/>
      <c r="C36" s="109">
        <f t="shared" si="8"/>
        <v>0</v>
      </c>
      <c r="D36" s="99">
        <f t="shared" si="0"/>
        <v>0</v>
      </c>
      <c r="E36" s="127"/>
      <c r="F36" s="127"/>
      <c r="G36" s="128"/>
      <c r="H36" s="99">
        <f t="shared" si="1"/>
        <v>0</v>
      </c>
      <c r="I36" s="127"/>
      <c r="J36" s="127"/>
      <c r="K36" s="128"/>
      <c r="L36" s="99">
        <f t="shared" si="2"/>
        <v>0</v>
      </c>
      <c r="M36" s="127"/>
      <c r="N36" s="127"/>
      <c r="O36" s="128"/>
      <c r="P36" s="99">
        <f t="shared" si="3"/>
        <v>0</v>
      </c>
      <c r="Q36" s="127"/>
      <c r="R36" s="127"/>
      <c r="S36" s="128"/>
      <c r="T36" s="101">
        <f t="shared" si="4"/>
        <v>0</v>
      </c>
      <c r="U36" s="127"/>
      <c r="V36" s="125"/>
      <c r="W36" s="130"/>
      <c r="X36" s="100" t="e">
        <f t="shared" si="5"/>
        <v>#DIV/0!</v>
      </c>
      <c r="Y36" s="114">
        <f t="shared" si="6"/>
        <v>0</v>
      </c>
      <c r="Z36" s="133"/>
      <c r="AA36" s="133"/>
      <c r="AB36" s="138"/>
      <c r="AC36" s="113">
        <f t="shared" si="7"/>
        <v>0</v>
      </c>
      <c r="AD36" s="133"/>
      <c r="AE36" s="133"/>
      <c r="AF36" s="134"/>
    </row>
    <row r="37" spans="1:32" ht="14.25" hidden="1">
      <c r="A37" s="14"/>
      <c r="B37" s="98"/>
      <c r="C37" s="109">
        <f t="shared" si="8"/>
        <v>0</v>
      </c>
      <c r="D37" s="99">
        <f t="shared" si="0"/>
        <v>0</v>
      </c>
      <c r="E37" s="127"/>
      <c r="F37" s="127"/>
      <c r="G37" s="128"/>
      <c r="H37" s="99">
        <f t="shared" si="1"/>
        <v>0</v>
      </c>
      <c r="I37" s="127"/>
      <c r="J37" s="127"/>
      <c r="K37" s="128"/>
      <c r="L37" s="99">
        <f t="shared" si="2"/>
        <v>0</v>
      </c>
      <c r="M37" s="127"/>
      <c r="N37" s="127"/>
      <c r="O37" s="128"/>
      <c r="P37" s="99">
        <f t="shared" si="3"/>
        <v>0</v>
      </c>
      <c r="Q37" s="127"/>
      <c r="R37" s="127"/>
      <c r="S37" s="128"/>
      <c r="T37" s="101">
        <f t="shared" si="4"/>
        <v>0</v>
      </c>
      <c r="U37" s="127"/>
      <c r="V37" s="125"/>
      <c r="W37" s="130"/>
      <c r="X37" s="100" t="e">
        <f t="shared" si="5"/>
        <v>#DIV/0!</v>
      </c>
      <c r="Y37" s="114">
        <f t="shared" si="6"/>
        <v>0</v>
      </c>
      <c r="Z37" s="133"/>
      <c r="AA37" s="133"/>
      <c r="AB37" s="138"/>
      <c r="AC37" s="113">
        <f t="shared" si="7"/>
        <v>0</v>
      </c>
      <c r="AD37" s="133"/>
      <c r="AE37" s="133"/>
      <c r="AF37" s="134"/>
    </row>
    <row r="38" spans="1:32" ht="14.25">
      <c r="A38" s="14"/>
      <c r="B38" s="98"/>
      <c r="C38" s="109">
        <f t="shared" si="8"/>
        <v>0</v>
      </c>
      <c r="D38" s="99">
        <f t="shared" si="0"/>
        <v>0</v>
      </c>
      <c r="E38" s="127"/>
      <c r="F38" s="127"/>
      <c r="G38" s="128"/>
      <c r="H38" s="99">
        <f t="shared" si="1"/>
        <v>0</v>
      </c>
      <c r="I38" s="127"/>
      <c r="J38" s="127"/>
      <c r="K38" s="128"/>
      <c r="L38" s="99">
        <f t="shared" si="2"/>
        <v>0</v>
      </c>
      <c r="M38" s="127"/>
      <c r="N38" s="127"/>
      <c r="O38" s="128"/>
      <c r="P38" s="99">
        <f t="shared" si="3"/>
        <v>0</v>
      </c>
      <c r="Q38" s="127"/>
      <c r="R38" s="127"/>
      <c r="S38" s="128"/>
      <c r="T38" s="102">
        <f t="shared" si="4"/>
        <v>0</v>
      </c>
      <c r="U38" s="125"/>
      <c r="V38" s="125"/>
      <c r="W38" s="129"/>
      <c r="X38" s="100" t="e">
        <f t="shared" si="5"/>
        <v>#DIV/0!</v>
      </c>
      <c r="Y38" s="114">
        <f t="shared" si="6"/>
        <v>0</v>
      </c>
      <c r="Z38" s="133"/>
      <c r="AA38" s="133"/>
      <c r="AB38" s="138"/>
      <c r="AC38" s="113">
        <f t="shared" si="7"/>
        <v>0</v>
      </c>
      <c r="AD38" s="133"/>
      <c r="AE38" s="133"/>
      <c r="AF38" s="134"/>
    </row>
    <row r="39" spans="1:32" ht="14.25">
      <c r="A39" s="391" t="s">
        <v>224</v>
      </c>
      <c r="B39" s="392"/>
      <c r="C39" s="109">
        <f aca="true" t="shared" si="9" ref="C39:S39">SUM(C13:C38)</f>
        <v>0</v>
      </c>
      <c r="D39" s="99">
        <f t="shared" si="9"/>
        <v>0</v>
      </c>
      <c r="E39" s="115">
        <f t="shared" si="9"/>
        <v>0</v>
      </c>
      <c r="F39" s="115">
        <f t="shared" si="9"/>
        <v>0</v>
      </c>
      <c r="G39" s="115">
        <f t="shared" si="9"/>
        <v>0</v>
      </c>
      <c r="H39" s="99">
        <f t="shared" si="9"/>
        <v>0</v>
      </c>
      <c r="I39" s="115">
        <f t="shared" si="9"/>
        <v>0</v>
      </c>
      <c r="J39" s="115">
        <f t="shared" si="9"/>
        <v>0</v>
      </c>
      <c r="K39" s="115">
        <f t="shared" si="9"/>
        <v>0</v>
      </c>
      <c r="L39" s="99">
        <f t="shared" si="9"/>
        <v>0</v>
      </c>
      <c r="M39" s="115">
        <f t="shared" si="9"/>
        <v>0</v>
      </c>
      <c r="N39" s="115">
        <f t="shared" si="9"/>
        <v>0</v>
      </c>
      <c r="O39" s="115">
        <f t="shared" si="9"/>
        <v>0</v>
      </c>
      <c r="P39" s="99">
        <f t="shared" si="9"/>
        <v>0</v>
      </c>
      <c r="Q39" s="115">
        <f t="shared" si="9"/>
        <v>0</v>
      </c>
      <c r="R39" s="115">
        <f t="shared" si="9"/>
        <v>0</v>
      </c>
      <c r="S39" s="115">
        <f t="shared" si="9"/>
        <v>0</v>
      </c>
      <c r="T39" s="103">
        <f>SUM(załącznik.koszt.roczny.u.własny.netto:załącznik.koszt.roczny.senat.netto)</f>
        <v>0</v>
      </c>
      <c r="U39" s="104">
        <f>SUM(U13:U38)</f>
        <v>0</v>
      </c>
      <c r="V39" s="104">
        <f>SUM(V13:V38)</f>
        <v>0</v>
      </c>
      <c r="W39" s="104">
        <f>SUM(W13:W38)</f>
        <v>0</v>
      </c>
      <c r="X39" s="105" t="e">
        <f>załącznik.koszt.roczny.senat.netto/załącznik.koszt.roczny.senat.ogółem</f>
        <v>#DIV/0!</v>
      </c>
      <c r="Y39" s="116">
        <f aca="true" t="shared" si="10" ref="Y39:AF39">SUM(Y13:Y38)</f>
        <v>0</v>
      </c>
      <c r="Z39" s="111">
        <f t="shared" si="10"/>
        <v>0</v>
      </c>
      <c r="AA39" s="111">
        <f t="shared" si="10"/>
        <v>0</v>
      </c>
      <c r="AB39" s="111">
        <f t="shared" si="10"/>
        <v>0</v>
      </c>
      <c r="AC39" s="111">
        <f t="shared" si="10"/>
        <v>0</v>
      </c>
      <c r="AD39" s="111">
        <f t="shared" si="10"/>
        <v>0</v>
      </c>
      <c r="AE39" s="111">
        <f t="shared" si="10"/>
        <v>0</v>
      </c>
      <c r="AF39" s="117">
        <f t="shared" si="10"/>
        <v>0</v>
      </c>
    </row>
    <row r="40" spans="1:32" ht="14.25">
      <c r="A40" s="391" t="s">
        <v>172</v>
      </c>
      <c r="B40" s="392"/>
      <c r="C40" s="109">
        <f t="shared" si="8"/>
        <v>0</v>
      </c>
      <c r="D40" s="99">
        <f>SUM(E40:G40)</f>
        <v>0</v>
      </c>
      <c r="E40" s="127"/>
      <c r="F40" s="127"/>
      <c r="G40" s="128"/>
      <c r="H40" s="99">
        <f>SUM(I40:K40)</f>
        <v>0</v>
      </c>
      <c r="I40" s="127"/>
      <c r="J40" s="127"/>
      <c r="K40" s="128"/>
      <c r="L40" s="99">
        <f>SUM(M40:O40)</f>
        <v>0</v>
      </c>
      <c r="M40" s="127"/>
      <c r="N40" s="127"/>
      <c r="O40" s="128"/>
      <c r="P40" s="99">
        <f>SUM(Q40:S40)</f>
        <v>0</v>
      </c>
      <c r="Q40" s="127"/>
      <c r="R40" s="127"/>
      <c r="S40" s="128"/>
      <c r="T40" s="103">
        <f>SUM(załącznik.koszt.roczny.u.własny.pośrednie:załącznik.koszt.roczny.senat.pośrednie)</f>
        <v>0</v>
      </c>
      <c r="U40" s="135"/>
      <c r="V40" s="136"/>
      <c r="W40" s="135"/>
      <c r="X40" s="105" t="e">
        <f>załącznik.koszt.roczny.senat.pośrednie/załącznik.koszt.roczny.senat.ogółem</f>
        <v>#DIV/0!</v>
      </c>
      <c r="Y40" s="116">
        <f>SUM(Z40:AB40)</f>
        <v>0</v>
      </c>
      <c r="Z40" s="137"/>
      <c r="AA40" s="137"/>
      <c r="AB40" s="137"/>
      <c r="AC40" s="111">
        <f>SUM(AD40:AF40)</f>
        <v>0</v>
      </c>
      <c r="AD40" s="137"/>
      <c r="AE40" s="137"/>
      <c r="AF40" s="132"/>
    </row>
    <row r="41" spans="1:32" ht="15" thickBot="1">
      <c r="A41" s="391" t="s">
        <v>173</v>
      </c>
      <c r="B41" s="392"/>
      <c r="C41" s="109">
        <f>załącznik.koszt.ogółem.netto+załącznik.koszty.pośrednie.ogółem</f>
        <v>0</v>
      </c>
      <c r="D41" s="99">
        <f aca="true" t="shared" si="11" ref="D41:S41">D39+D40</f>
        <v>0</v>
      </c>
      <c r="E41" s="115">
        <f t="shared" si="11"/>
        <v>0</v>
      </c>
      <c r="F41" s="115">
        <f t="shared" si="11"/>
        <v>0</v>
      </c>
      <c r="G41" s="115">
        <f t="shared" si="11"/>
        <v>0</v>
      </c>
      <c r="H41" s="99">
        <f t="shared" si="11"/>
        <v>0</v>
      </c>
      <c r="I41" s="115">
        <f t="shared" si="11"/>
        <v>0</v>
      </c>
      <c r="J41" s="115">
        <f t="shared" si="11"/>
        <v>0</v>
      </c>
      <c r="K41" s="115">
        <f t="shared" si="11"/>
        <v>0</v>
      </c>
      <c r="L41" s="99">
        <f t="shared" si="11"/>
        <v>0</v>
      </c>
      <c r="M41" s="115">
        <f t="shared" si="11"/>
        <v>0</v>
      </c>
      <c r="N41" s="115">
        <f t="shared" si="11"/>
        <v>0</v>
      </c>
      <c r="O41" s="115">
        <f t="shared" si="11"/>
        <v>0</v>
      </c>
      <c r="P41" s="99">
        <f t="shared" si="11"/>
        <v>0</v>
      </c>
      <c r="Q41" s="115">
        <f t="shared" si="11"/>
        <v>0</v>
      </c>
      <c r="R41" s="115">
        <f t="shared" si="11"/>
        <v>0</v>
      </c>
      <c r="S41" s="115">
        <f t="shared" si="11"/>
        <v>0</v>
      </c>
      <c r="T41" s="106">
        <f>SUM(załącznik.koszt.roczny.u.własny.ogółem:załącznik.koszt.roczny.senat.ogółem)</f>
        <v>0</v>
      </c>
      <c r="U41" s="107">
        <f>SUM(załącznik.koszt.roczny.u.własny.netto:załącznik.koszt.roczny.u.własny.pośrednie)</f>
        <v>0</v>
      </c>
      <c r="V41" s="107">
        <f>SUM(załącznik.koszt.roczny.inne.netto:załącznik.koszt.roczny.inne.pośrednie)</f>
        <v>0</v>
      </c>
      <c r="W41" s="107">
        <f>załącznik.koszt.roczny.senat.netto+załącznik.koszt.roczny.senat.pośrednie</f>
        <v>0</v>
      </c>
      <c r="X41" s="108" t="e">
        <f>załącznik.koszt.roczny.senat.ogółem/załącznik.koszt.roczny.senat.ogółem</f>
        <v>#DIV/0!</v>
      </c>
      <c r="Y41" s="116">
        <f aca="true" t="shared" si="12" ref="Y41:AF41">Y39+Y40</f>
        <v>0</v>
      </c>
      <c r="Z41" s="111">
        <f t="shared" si="12"/>
        <v>0</v>
      </c>
      <c r="AA41" s="111">
        <f t="shared" si="12"/>
        <v>0</v>
      </c>
      <c r="AB41" s="111">
        <f t="shared" si="12"/>
        <v>0</v>
      </c>
      <c r="AC41" s="111">
        <f t="shared" si="12"/>
        <v>0</v>
      </c>
      <c r="AD41" s="111">
        <f t="shared" si="12"/>
        <v>0</v>
      </c>
      <c r="AE41" s="111">
        <f t="shared" si="12"/>
        <v>0</v>
      </c>
      <c r="AF41" s="117">
        <f t="shared" si="12"/>
        <v>0</v>
      </c>
    </row>
    <row r="42" spans="1:22" ht="36.75" customHeight="1">
      <c r="A42" s="393" t="s">
        <v>190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</row>
    <row r="43" spans="1:19" ht="15.75">
      <c r="A43" s="382"/>
      <c r="B43" s="382"/>
      <c r="C43" s="382"/>
      <c r="D43" s="382"/>
      <c r="E43" s="382"/>
      <c r="F43" s="382"/>
      <c r="G43" s="38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0" ht="92.25" customHeight="1">
      <c r="A44" s="1"/>
      <c r="B44" s="395"/>
      <c r="C44" s="395"/>
      <c r="D44" s="395"/>
      <c r="E44" s="39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</row>
    <row r="45" spans="1:30" ht="14.25" customHeight="1">
      <c r="A45" s="389"/>
      <c r="B45" s="394" t="s">
        <v>174</v>
      </c>
      <c r="C45" s="394"/>
      <c r="D45" s="394"/>
      <c r="E45" s="394"/>
      <c r="F45" s="389"/>
      <c r="G45" s="38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394" t="s">
        <v>175</v>
      </c>
      <c r="V45" s="394"/>
      <c r="W45" s="394"/>
      <c r="X45" s="394"/>
      <c r="Y45" s="394"/>
      <c r="Z45" s="394"/>
      <c r="AA45" s="394"/>
      <c r="AB45" s="394"/>
      <c r="AC45" s="394"/>
      <c r="AD45" s="394"/>
    </row>
    <row r="46" spans="1:30" ht="14.25" customHeight="1">
      <c r="A46" s="389"/>
      <c r="B46" s="380" t="s">
        <v>176</v>
      </c>
      <c r="C46" s="380"/>
      <c r="D46" s="380"/>
      <c r="E46" s="380"/>
      <c r="F46" s="389"/>
      <c r="G46" s="38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380" t="s">
        <v>177</v>
      </c>
      <c r="V46" s="380"/>
      <c r="W46" s="380"/>
      <c r="X46" s="380"/>
      <c r="Y46" s="380"/>
      <c r="Z46" s="380"/>
      <c r="AA46" s="380"/>
      <c r="AB46" s="380"/>
      <c r="AC46" s="380"/>
      <c r="AD46" s="380"/>
    </row>
    <row r="47" spans="1:30" ht="15.75">
      <c r="A47" s="1"/>
      <c r="B47" s="382"/>
      <c r="C47" s="382"/>
      <c r="D47" s="382"/>
      <c r="E47" s="382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</row>
    <row r="48" spans="1:30" ht="15.75" customHeight="1">
      <c r="A48" s="1"/>
      <c r="B48" s="389"/>
      <c r="C48" s="389"/>
      <c r="D48" s="38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390" t="s">
        <v>193</v>
      </c>
      <c r="V48" s="390"/>
      <c r="W48" s="396"/>
      <c r="X48" s="396"/>
      <c r="Y48" s="396"/>
      <c r="Z48" s="396"/>
      <c r="AA48" s="396"/>
      <c r="AB48" s="396"/>
      <c r="AC48" s="396"/>
      <c r="AD48" s="396"/>
    </row>
  </sheetData>
  <sheetProtection password="CA78" sheet="1" formatColumns="0" formatRows="0"/>
  <mergeCells count="44">
    <mergeCell ref="A41:B41"/>
    <mergeCell ref="A42:V42"/>
    <mergeCell ref="U45:AD45"/>
    <mergeCell ref="L10:O10"/>
    <mergeCell ref="A43:G43"/>
    <mergeCell ref="B44:E44"/>
    <mergeCell ref="U44:AD44"/>
    <mergeCell ref="A45:A46"/>
    <mergeCell ref="B45:E45"/>
    <mergeCell ref="A10:A11"/>
    <mergeCell ref="A39:B39"/>
    <mergeCell ref="A40:B40"/>
    <mergeCell ref="D10:G10"/>
    <mergeCell ref="A1:A3"/>
    <mergeCell ref="B10:B11"/>
    <mergeCell ref="C10:C11"/>
    <mergeCell ref="D12:AF12"/>
    <mergeCell ref="A12:C12"/>
    <mergeCell ref="F45:F46"/>
    <mergeCell ref="B46:E46"/>
    <mergeCell ref="U46:AD46"/>
    <mergeCell ref="U48:V48"/>
    <mergeCell ref="B48:D48"/>
    <mergeCell ref="W48:AD48"/>
    <mergeCell ref="B47:E47"/>
    <mergeCell ref="U47:AD47"/>
    <mergeCell ref="G45:G46"/>
    <mergeCell ref="B1:B3"/>
    <mergeCell ref="C1:C3"/>
    <mergeCell ref="D1:D3"/>
    <mergeCell ref="A5:AF5"/>
    <mergeCell ref="G1:G3"/>
    <mergeCell ref="U1:AF1"/>
    <mergeCell ref="U2:AF2"/>
    <mergeCell ref="U3:AF3"/>
    <mergeCell ref="E1:E3"/>
    <mergeCell ref="F1:F3"/>
    <mergeCell ref="T10:X10"/>
    <mergeCell ref="AC10:AF10"/>
    <mergeCell ref="A6:AF6"/>
    <mergeCell ref="C8:AF8"/>
    <mergeCell ref="Y10:AB10"/>
    <mergeCell ref="P10:S10"/>
    <mergeCell ref="H10:K10"/>
  </mergeCells>
  <conditionalFormatting sqref="E40:G40 I40:K40 AD40:AF40 U40:W40 E13:G38 AD13:AF38 U13:W38 M40:O40 Q40:S40 Q13:S38 M13:O38 I13:K38 Z13:AB38 Z40:AB40">
    <cfRule type="cellIs" priority="1" dxfId="4" operator="equal" stopIfTrue="1">
      <formula>0</formula>
    </cfRule>
  </conditionalFormatting>
  <conditionalFormatting sqref="C8:AF8 C13:D41 T13:T41 AC13:AC41 E39:G39 E41:G41 U39:W39 U41:W41 AD39:AF39 AD41:AF41 H13:H41 L13:L41 P13:P41 I39:K39 I41:K41 M39:O39 M41:O41 Q39:S39 Q41:S41 Y13:Y41 Z39:AB39 Z41:AB41">
    <cfRule type="cellIs" priority="2" dxfId="0" operator="equal" stopIfTrue="1">
      <formula>0</formula>
    </cfRule>
  </conditionalFormatting>
  <conditionalFormatting sqref="X13:X39 X41">
    <cfRule type="expression" priority="3" dxfId="0" stopIfTrue="1">
      <formula>ISERROR(X13)</formula>
    </cfRule>
  </conditionalFormatting>
  <conditionalFormatting sqref="X40">
    <cfRule type="cellIs" priority="4" dxfId="1" operator="greaterThan" stopIfTrue="1">
      <formula>0.065</formula>
    </cfRule>
    <cfRule type="expression" priority="5" dxfId="0" stopIfTrue="1">
      <formula>ISERROR(X40)</formula>
    </cfRule>
  </conditionalFormatting>
  <dataValidations count="6">
    <dataValidation type="custom" allowBlank="1" showInputMessage="1" showErrorMessage="1" promptTitle="Uwaga !" prompt="Maksymalny udział Kosztów Pośrednich we wnioskowanej kwocie nie może przekroczyć 6,5%" errorTitle="Błąd !" error="Wprowadzona kwota Kosztów Pośrednich przekracza 6,5% udziału we wnioskowanej dotacji" sqref="W40">
      <formula1>IF(załącznik.koszt.roczny.senat.pośrednie/załącznik.koszt.roczny.senat.ogółem*100&gt;6.5,FALSE,TRUE)</formula1>
    </dataValidation>
    <dataValidation type="whole" operator="greaterThanOrEqual" allowBlank="1" showInputMessage="1" showErrorMessage="1" prompt="Proszę wprowadzić kwotę w zaokrągleniu do pełnych złotych" errorTitle="Błąd !" error="Wprowadź kwotę bez groszy !" sqref="U13:W38">
      <formula1>0</formula1>
    </dataValidation>
    <dataValidation allowBlank="1" showInputMessage="1" promptTitle="Dodawanie wierszy" prompt="W celu dodania wierszy proszę użyć funkcji &quot;Odkryj&quot;&#10;(należy zaznaczyć wiersze 17 i 38, następnie wybrać polecenie &quot;odkryj&quot; z menu kontekstowego)" sqref="A13:B38"/>
    <dataValidation allowBlank="1" showInputMessage="1" showErrorMessage="1" promptTitle="Dodawanie kolumn" prompt="W celu dodania poprzednich lat proszę użyć funkcji &quot;Odkryj&quot;&#10;(należy zaznaczyć kolumny G i T, następnie wybrać polecenie &quot;odkryj&quot; z menu kontekstowego)" sqref="D10:G10 G11 T11"/>
    <dataValidation allowBlank="1" showInputMessage="1" showErrorMessage="1" promptTitle="Dodawanie kolumn" prompt="W celu dodania kolejnych lat proszę użyć funkcji &quot;Odkryj&quot;&#10;(należy zaznaczyć kolumny X i AC, następnie wybrać polecenie &quot;odkryj&quot; z menu kontekstowego)" sqref="X11 AC11 AC10:AF10"/>
    <dataValidation allowBlank="1" showInputMessage="1" showErrorMessage="1" promptTitle="Pole wypełniane automatycznie !" prompt="Proszę wpisać nazwę zadania na pierwszej stronie Wniosku" sqref="C8:AF8"/>
  </dataValidations>
  <printOptions horizontalCentered="1" verticalCentered="1"/>
  <pageMargins left="0.1968503937007874" right="0.31496062992125984" top="0.3937007874015748" bottom="0.3937007874015748" header="0.2755905511811024" footer="0.31496062992125984"/>
  <pageSetup blackAndWhite="1" fitToHeight="1" fitToWidth="1" horizontalDpi="600" verticalDpi="600" orientation="landscape" paperSize="9" scale="83" r:id="rId1"/>
  <ignoredErrors>
    <ignoredError sqref="X38 X13:X17 X18:X37 X40:X41" evalError="1"/>
    <ignoredError sqref="T38 D38 AC38 AC14:AC17 D14:D17 T14:T17 C13 T13 D13 AC13 C14:C38 C40" unlockedFormula="1"/>
    <ignoredError sqref="C39:D39 T39 AC39 Y39 H39 L39 P39" formula="1"/>
    <ignoredError sqref="X3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Senatu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Lasecki</dc:creator>
  <cp:keywords/>
  <dc:description/>
  <cp:lastModifiedBy>Eliza Kraj</cp:lastModifiedBy>
  <cp:lastPrinted>2010-09-30T20:06:39Z</cp:lastPrinted>
  <dcterms:created xsi:type="dcterms:W3CDTF">2008-10-01T13:32:14Z</dcterms:created>
  <dcterms:modified xsi:type="dcterms:W3CDTF">2010-10-06T08:34:56Z</dcterms:modified>
  <cp:category/>
  <cp:version/>
  <cp:contentType/>
  <cp:contentStatus/>
</cp:coreProperties>
</file>